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08"/>
  <workbookPr/>
  <mc:AlternateContent xmlns:mc="http://schemas.openxmlformats.org/markup-compatibility/2006">
    <mc:Choice Requires="x15">
      <x15ac:absPath xmlns:x15ac="http://schemas.microsoft.com/office/spreadsheetml/2010/11/ac" url="https://csub-my.sharepoint.com/personal/skaur60_csub_edu/Documents/"/>
    </mc:Choice>
  </mc:AlternateContent>
  <xr:revisionPtr revIDLastSave="0" documentId="8_{A00B06CD-01A5-4066-9CC8-DF029ECBB963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Crop Acreage Production Value" sheetId="1" r:id="rId1"/>
    <sheet name="Vegetable Crops -1954" sheetId="2" r:id="rId2"/>
    <sheet name="Field Crops -1954" sheetId="3" r:id="rId3"/>
    <sheet name="Certified Seed Crops -1954" sheetId="4" r:id="rId4"/>
    <sheet name="Uncertified Seed Crops -1954" sheetId="5" r:id="rId5"/>
    <sheet name="Grain -1954" sheetId="6" r:id="rId6"/>
    <sheet name="Apiary Products -1954" sheetId="7" r:id="rId7"/>
    <sheet name="Livestock &amp; Livestock Products" sheetId="8" r:id="rId8"/>
    <sheet name="Summary - 1954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9" l="1"/>
  <c r="D20" i="9"/>
  <c r="E18" i="9"/>
  <c r="D18" i="9"/>
  <c r="C18" i="9"/>
  <c r="B18" i="9"/>
  <c r="E37" i="8"/>
  <c r="E35" i="8"/>
  <c r="E31" i="8"/>
  <c r="E22" i="8"/>
  <c r="E18" i="8"/>
  <c r="E15" i="8"/>
  <c r="E9" i="8"/>
  <c r="D4" i="7"/>
  <c r="E8" i="6"/>
  <c r="B8" i="6"/>
  <c r="E20" i="5"/>
  <c r="B20" i="5"/>
  <c r="E21" i="4"/>
  <c r="B21" i="4"/>
  <c r="E17" i="3"/>
  <c r="B17" i="3"/>
  <c r="E28" i="2"/>
  <c r="B28" i="2"/>
  <c r="F42" i="1"/>
  <c r="C42" i="1"/>
  <c r="F37" i="1"/>
  <c r="C37" i="1"/>
  <c r="F29" i="1"/>
  <c r="C29" i="1"/>
  <c r="F21" i="1"/>
  <c r="C21" i="1"/>
</calcChain>
</file>

<file path=xl/sharedStrings.xml><?xml version="1.0" encoding="utf-8"?>
<sst xmlns="http://schemas.openxmlformats.org/spreadsheetml/2006/main" count="434" uniqueCount="174">
  <si>
    <t>Crop</t>
  </si>
  <si>
    <t>Category</t>
  </si>
  <si>
    <t>Acreage</t>
  </si>
  <si>
    <t>Production</t>
  </si>
  <si>
    <t>Unit</t>
  </si>
  <si>
    <t>Value</t>
  </si>
  <si>
    <t>Deciduous Fruits and Nuts</t>
  </si>
  <si>
    <t>Apples</t>
  </si>
  <si>
    <t>bx.</t>
  </si>
  <si>
    <t>---</t>
  </si>
  <si>
    <t>tons</t>
  </si>
  <si>
    <t>Apricots</t>
  </si>
  <si>
    <t>lugs</t>
  </si>
  <si>
    <t>Apricots, processed</t>
  </si>
  <si>
    <t>Berries</t>
  </si>
  <si>
    <t>cans</t>
  </si>
  <si>
    <t>cr.</t>
  </si>
  <si>
    <t>Figs</t>
  </si>
  <si>
    <t>Olives</t>
  </si>
  <si>
    <t>Peaches</t>
  </si>
  <si>
    <t>Pears</t>
  </si>
  <si>
    <t>Pears, processed</t>
  </si>
  <si>
    <t>Persimmons</t>
  </si>
  <si>
    <t>Plums</t>
  </si>
  <si>
    <t>Pomegranates</t>
  </si>
  <si>
    <t>Prunes</t>
  </si>
  <si>
    <t>Almonds</t>
  </si>
  <si>
    <t>Pecans</t>
  </si>
  <si>
    <t>Walnuts</t>
  </si>
  <si>
    <t>Total</t>
  </si>
  <si>
    <t>Citrus Fruit</t>
  </si>
  <si>
    <t>Grapefruit</t>
  </si>
  <si>
    <t>Oranges, Navel</t>
  </si>
  <si>
    <t>Oranges, Valencia</t>
  </si>
  <si>
    <t>Tangerines</t>
  </si>
  <si>
    <t>Lemons</t>
  </si>
  <si>
    <t>Grapes</t>
  </si>
  <si>
    <t>Grapes, Table</t>
  </si>
  <si>
    <t>Grapes, Wine</t>
  </si>
  <si>
    <t>Grapes, Raisin</t>
  </si>
  <si>
    <t>Grapes, Zante Currants</t>
  </si>
  <si>
    <t>Grapes, Cannery</t>
  </si>
  <si>
    <t>Melons</t>
  </si>
  <si>
    <t>Watermelons</t>
  </si>
  <si>
    <t>Cantaloupes</t>
  </si>
  <si>
    <t>Asparagus</t>
  </si>
  <si>
    <t>Asparagus, processed</t>
  </si>
  <si>
    <t>lbs.</t>
  </si>
  <si>
    <t>Beans, Blackeye</t>
  </si>
  <si>
    <t>Beans, Fava</t>
  </si>
  <si>
    <t>hamp.</t>
  </si>
  <si>
    <t>Beans, Pink</t>
  </si>
  <si>
    <t>Beans, String</t>
  </si>
  <si>
    <t>Carrots</t>
  </si>
  <si>
    <t>Celery</t>
  </si>
  <si>
    <t>Corn, Sweet</t>
  </si>
  <si>
    <t>Cucumbers</t>
  </si>
  <si>
    <t>Garlic</t>
  </si>
  <si>
    <t>Lettuce</t>
  </si>
  <si>
    <t>Okra</t>
  </si>
  <si>
    <t>Onions</t>
  </si>
  <si>
    <t>sks.</t>
  </si>
  <si>
    <t>Onions, dehydrator</t>
  </si>
  <si>
    <t>Peas</t>
  </si>
  <si>
    <t>Potatoes</t>
  </si>
  <si>
    <t>Potatoes, lugs</t>
  </si>
  <si>
    <t>Potatoes, processed</t>
  </si>
  <si>
    <t>Potatoes, seed</t>
  </si>
  <si>
    <t>Potatoes, culls</t>
  </si>
  <si>
    <t>Potatoes, Sweet</t>
  </si>
  <si>
    <t>Spinach</t>
  </si>
  <si>
    <t>Squash</t>
  </si>
  <si>
    <t>Tomatoes</t>
  </si>
  <si>
    <t>Beans, Castor</t>
  </si>
  <si>
    <t>Beets, Sugar</t>
  </si>
  <si>
    <t>Corn, Broom</t>
  </si>
  <si>
    <t>Cotton</t>
  </si>
  <si>
    <t>bales</t>
  </si>
  <si>
    <t>Cotton seed (not planting)</t>
  </si>
  <si>
    <t>Flax</t>
  </si>
  <si>
    <t>bu.</t>
  </si>
  <si>
    <t>Hay, Alfalfa</t>
  </si>
  <si>
    <t>Hay, Grain</t>
  </si>
  <si>
    <t>Nursery Stock</t>
  </si>
  <si>
    <t>Pasture, Permanent</t>
  </si>
  <si>
    <t>Peanuts</t>
  </si>
  <si>
    <t>Popcorn</t>
  </si>
  <si>
    <t>Sesame Seed</t>
  </si>
  <si>
    <t>Silage</t>
  </si>
  <si>
    <t>Sunflower Seed</t>
  </si>
  <si>
    <t>Alfalfa, Atlantic</t>
  </si>
  <si>
    <t>Alfalfa, Buffalo</t>
  </si>
  <si>
    <t>Alfalfa, Caliverde</t>
  </si>
  <si>
    <t>Alfalfa, Narragansett</t>
  </si>
  <si>
    <t>Alfalfa, Ranger</t>
  </si>
  <si>
    <t>Alfalfa, Vernal</t>
  </si>
  <si>
    <t>Alfalfa, Williamsburg</t>
  </si>
  <si>
    <t>Barley</t>
  </si>
  <si>
    <t>Beans, Mung</t>
  </si>
  <si>
    <t>Birdsfoot trefoil, Viking</t>
  </si>
  <si>
    <t>Clover, Kenland Red</t>
  </si>
  <si>
    <t>Fescue, Goars Tall</t>
  </si>
  <si>
    <t>Milo, DD 38</t>
  </si>
  <si>
    <t>Oats</t>
  </si>
  <si>
    <t>Orchard Grass, Akaroa</t>
  </si>
  <si>
    <t>Sudan, Piper</t>
  </si>
  <si>
    <t>Sudan, 23</t>
  </si>
  <si>
    <t>Wheat</t>
  </si>
  <si>
    <t>Alfalfa, Calif. Common</t>
  </si>
  <si>
    <t>Alfalfa, DePuitts</t>
  </si>
  <si>
    <t>Alfalfa, Offgrade No. 2</t>
  </si>
  <si>
    <t>Beet, Sugar</t>
  </si>
  <si>
    <t>Blue Grass, Merion</t>
  </si>
  <si>
    <t>Cotton seed, planting</t>
  </si>
  <si>
    <t>Milo DD 38</t>
  </si>
  <si>
    <t>Peas, English</t>
  </si>
  <si>
    <t>Sudan, Sweet</t>
  </si>
  <si>
    <t>Wheat, Ramona 44</t>
  </si>
  <si>
    <t>Corn, Field</t>
  </si>
  <si>
    <t>Milo</t>
  </si>
  <si>
    <t>Rice</t>
  </si>
  <si>
    <t>Product</t>
  </si>
  <si>
    <t>Quantity</t>
  </si>
  <si>
    <t>Beeswax</t>
  </si>
  <si>
    <t>Honey</t>
  </si>
  <si>
    <t>Item</t>
  </si>
  <si>
    <t>Quantity/Number of Head</t>
  </si>
  <si>
    <t>Purebreds</t>
  </si>
  <si>
    <t>Cattle</t>
  </si>
  <si>
    <t>head</t>
  </si>
  <si>
    <t>Steers</t>
  </si>
  <si>
    <t>Cows and Heifers</t>
  </si>
  <si>
    <t>Calves</t>
  </si>
  <si>
    <t>Bulls</t>
  </si>
  <si>
    <t>Hides - Cow</t>
  </si>
  <si>
    <t>Hides - Calf</t>
  </si>
  <si>
    <t>Sheep</t>
  </si>
  <si>
    <t>Lambs</t>
  </si>
  <si>
    <t>Wool</t>
  </si>
  <si>
    <t>Pelts</t>
  </si>
  <si>
    <t>units</t>
  </si>
  <si>
    <t>Hogs</t>
  </si>
  <si>
    <t>Swine</t>
  </si>
  <si>
    <t>Rabbits</t>
  </si>
  <si>
    <t>Chickens</t>
  </si>
  <si>
    <t>Poultry</t>
  </si>
  <si>
    <t>Fryers</t>
  </si>
  <si>
    <t>Ducks</t>
  </si>
  <si>
    <t>Geese</t>
  </si>
  <si>
    <t>Squab</t>
  </si>
  <si>
    <t>Turkeys</t>
  </si>
  <si>
    <t>Eggs</t>
  </si>
  <si>
    <t>doz.</t>
  </si>
  <si>
    <t>Milk, Market</t>
  </si>
  <si>
    <t>Dairy</t>
  </si>
  <si>
    <t>lbs. milk fat</t>
  </si>
  <si>
    <t>Milk, Manufacturing</t>
  </si>
  <si>
    <t xml:space="preserve">Grand Total of All Livestock </t>
  </si>
  <si>
    <t>Acreage
 1953</t>
  </si>
  <si>
    <t>Acreage 
1954</t>
  </si>
  <si>
    <t>Valuation 
1953</t>
  </si>
  <si>
    <t>Valuation 
1954</t>
  </si>
  <si>
    <t>Citrus Fruits</t>
  </si>
  <si>
    <t>Vegetables</t>
  </si>
  <si>
    <t>Field Crops</t>
  </si>
  <si>
    <t>Seed, Certified</t>
  </si>
  <si>
    <t>Seed, Uncertified</t>
  </si>
  <si>
    <t>Grain</t>
  </si>
  <si>
    <t>Beef Cattle</t>
  </si>
  <si>
    <t>Dairy Products</t>
  </si>
  <si>
    <t>Apiary Products</t>
  </si>
  <si>
    <t>Agricultural Conservation Payments</t>
  </si>
  <si>
    <t>TOTAL RETURNS TO AGRICULTURE</t>
  </si>
  <si>
    <t>Total Carlot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</si>
</sst>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top"/>
    </xf>
    <xf numFmtId="0" fontId="4" fillId="0" borderId="0" xfId="0" applyFont="1"/>
    <xf numFmtId="164" fontId="0" fillId="0" borderId="0" xfId="1" applyNumberFormat="1" applyFont="1"/>
    <xf numFmtId="164" fontId="0" fillId="0" borderId="0" xfId="1" applyNumberFormat="1" applyFont="1" applyAlignment="1">
      <alignment horizontal="right"/>
    </xf>
    <xf numFmtId="164" fontId="1" fillId="0" borderId="0" xfId="1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/>
    <xf numFmtId="164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0" fillId="0" borderId="3" xfId="0" applyBorder="1"/>
    <xf numFmtId="164" fontId="0" fillId="0" borderId="3" xfId="1" applyNumberFormat="1" applyFont="1" applyBorder="1" applyAlignment="1">
      <alignment horizontal="right"/>
    </xf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/>
    <xf numFmtId="0" fontId="3" fillId="0" borderId="4" xfId="0" applyFont="1" applyBorder="1"/>
    <xf numFmtId="164" fontId="3" fillId="0" borderId="4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164" fontId="3" fillId="0" borderId="4" xfId="1" applyNumberFormat="1" applyFont="1" applyBorder="1"/>
    <xf numFmtId="0" fontId="3" fillId="0" borderId="1" xfId="0" applyFont="1" applyBorder="1" applyAlignment="1">
      <alignment horizontal="center"/>
    </xf>
    <xf numFmtId="164" fontId="3" fillId="0" borderId="1" xfId="1" applyNumberFormat="1" applyFont="1" applyBorder="1"/>
    <xf numFmtId="164" fontId="5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3" fontId="0" fillId="0" borderId="0" xfId="0" applyNumberFormat="1"/>
    <xf numFmtId="165" fontId="0" fillId="0" borderId="3" xfId="2" applyNumberFormat="1" applyFont="1" applyBorder="1"/>
    <xf numFmtId="0" fontId="3" fillId="0" borderId="5" xfId="0" applyFont="1" applyBorder="1"/>
    <xf numFmtId="164" fontId="3" fillId="0" borderId="5" xfId="1" applyNumberFormat="1" applyFont="1" applyBorder="1"/>
    <xf numFmtId="165" fontId="3" fillId="0" borderId="4" xfId="2" applyNumberFormat="1" applyFont="1" applyBorder="1"/>
    <xf numFmtId="0" fontId="3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F49" sqref="F49"/>
    </sheetView>
  </sheetViews>
  <sheetFormatPr defaultRowHeight="15"/>
  <cols>
    <col min="1" max="1" width="27.5703125" customWidth="1"/>
    <col min="2" max="2" width="31" customWidth="1"/>
    <col min="3" max="3" width="10.5703125" bestFit="1" customWidth="1"/>
    <col min="4" max="4" width="13.28515625" bestFit="1" customWidth="1"/>
    <col min="6" max="6" width="14.28515625" bestFit="1" customWidth="1"/>
  </cols>
  <sheetData>
    <row r="1" spans="1:6" ht="15.75" thickBo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</row>
    <row r="2" spans="1:6">
      <c r="A2" s="2" t="s">
        <v>6</v>
      </c>
      <c r="B2" s="1"/>
      <c r="C2" s="5"/>
      <c r="D2" s="1"/>
      <c r="E2" s="1"/>
      <c r="F2" s="1"/>
    </row>
    <row r="3" spans="1:6">
      <c r="A3" t="s">
        <v>7</v>
      </c>
      <c r="B3" t="s">
        <v>6</v>
      </c>
      <c r="C3" s="4">
        <v>32</v>
      </c>
      <c r="D3" s="4">
        <v>4918</v>
      </c>
      <c r="E3" s="7" t="s">
        <v>8</v>
      </c>
      <c r="F3" s="4">
        <v>14262</v>
      </c>
    </row>
    <row r="4" spans="1:6">
      <c r="A4" t="s">
        <v>7</v>
      </c>
      <c r="B4" t="s">
        <v>6</v>
      </c>
      <c r="C4" s="4" t="s">
        <v>9</v>
      </c>
      <c r="D4" s="4">
        <v>33.5</v>
      </c>
      <c r="E4" s="7" t="s">
        <v>10</v>
      </c>
      <c r="F4" s="4">
        <v>1089</v>
      </c>
    </row>
    <row r="5" spans="1:6">
      <c r="A5" t="s">
        <v>11</v>
      </c>
      <c r="B5" t="s">
        <v>6</v>
      </c>
      <c r="C5" s="4">
        <v>126</v>
      </c>
      <c r="D5" s="4">
        <v>1956</v>
      </c>
      <c r="E5" s="7" t="s">
        <v>12</v>
      </c>
      <c r="F5" s="4">
        <v>4890</v>
      </c>
    </row>
    <row r="6" spans="1:6">
      <c r="A6" t="s">
        <v>13</v>
      </c>
      <c r="B6" t="s">
        <v>6</v>
      </c>
      <c r="C6" s="4" t="s">
        <v>9</v>
      </c>
      <c r="D6" s="4">
        <v>222</v>
      </c>
      <c r="E6" s="7" t="s">
        <v>10</v>
      </c>
      <c r="F6" s="4">
        <v>21090</v>
      </c>
    </row>
    <row r="7" spans="1:6">
      <c r="A7" t="s">
        <v>14</v>
      </c>
      <c r="B7" t="s">
        <v>6</v>
      </c>
      <c r="C7" s="4">
        <v>40</v>
      </c>
      <c r="D7" s="4">
        <v>4724</v>
      </c>
      <c r="E7" s="7" t="s">
        <v>15</v>
      </c>
      <c r="F7" s="4">
        <v>22675</v>
      </c>
    </row>
    <row r="8" spans="1:6">
      <c r="A8" t="s">
        <v>14</v>
      </c>
      <c r="B8" t="s">
        <v>6</v>
      </c>
      <c r="C8" s="4" t="s">
        <v>9</v>
      </c>
      <c r="D8" s="4">
        <v>450</v>
      </c>
      <c r="E8" s="7" t="s">
        <v>16</v>
      </c>
      <c r="F8" s="4">
        <v>1013</v>
      </c>
    </row>
    <row r="9" spans="1:6">
      <c r="A9" t="s">
        <v>17</v>
      </c>
      <c r="B9" t="s">
        <v>6</v>
      </c>
      <c r="C9" s="4">
        <v>5</v>
      </c>
      <c r="D9" s="4">
        <v>2569</v>
      </c>
      <c r="E9" s="7" t="s">
        <v>12</v>
      </c>
      <c r="F9" s="4">
        <v>6037</v>
      </c>
    </row>
    <row r="10" spans="1:6">
      <c r="A10" t="s">
        <v>18</v>
      </c>
      <c r="B10" t="s">
        <v>6</v>
      </c>
      <c r="C10" s="4">
        <v>236</v>
      </c>
      <c r="D10" s="4">
        <v>187</v>
      </c>
      <c r="E10" s="7" t="s">
        <v>10</v>
      </c>
      <c r="F10" s="4">
        <v>37400</v>
      </c>
    </row>
    <row r="11" spans="1:6">
      <c r="A11" t="s">
        <v>19</v>
      </c>
      <c r="B11" t="s">
        <v>6</v>
      </c>
      <c r="C11" s="4">
        <v>117</v>
      </c>
      <c r="D11" s="4">
        <v>29029</v>
      </c>
      <c r="E11" s="7" t="s">
        <v>12</v>
      </c>
      <c r="F11" s="4">
        <v>129179</v>
      </c>
    </row>
    <row r="12" spans="1:6">
      <c r="A12" t="s">
        <v>20</v>
      </c>
      <c r="B12" t="s">
        <v>6</v>
      </c>
      <c r="C12" s="4">
        <v>93</v>
      </c>
      <c r="D12" s="4">
        <v>50830</v>
      </c>
      <c r="E12" s="7" t="s">
        <v>8</v>
      </c>
      <c r="F12" s="4">
        <v>109285</v>
      </c>
    </row>
    <row r="13" spans="1:6">
      <c r="A13" t="s">
        <v>21</v>
      </c>
      <c r="B13" t="s">
        <v>6</v>
      </c>
      <c r="C13" s="4" t="s">
        <v>9</v>
      </c>
      <c r="D13" s="4">
        <v>1500</v>
      </c>
      <c r="E13" s="7" t="s">
        <v>8</v>
      </c>
      <c r="F13" s="4">
        <v>1200</v>
      </c>
    </row>
    <row r="14" spans="1:6">
      <c r="A14" t="s">
        <v>22</v>
      </c>
      <c r="B14" t="s">
        <v>6</v>
      </c>
      <c r="C14" s="4">
        <v>20</v>
      </c>
      <c r="D14" s="4">
        <v>11554</v>
      </c>
      <c r="E14" s="7" t="s">
        <v>12</v>
      </c>
      <c r="F14" s="4">
        <v>26574</v>
      </c>
    </row>
    <row r="15" spans="1:6">
      <c r="A15" t="s">
        <v>23</v>
      </c>
      <c r="B15" t="s">
        <v>6</v>
      </c>
      <c r="C15" s="4">
        <v>1790</v>
      </c>
      <c r="D15" s="4">
        <v>534522</v>
      </c>
      <c r="E15" s="7" t="s">
        <v>12</v>
      </c>
      <c r="F15" s="4">
        <v>2138088</v>
      </c>
    </row>
    <row r="16" spans="1:6">
      <c r="A16" t="s">
        <v>24</v>
      </c>
      <c r="B16" t="s">
        <v>6</v>
      </c>
      <c r="C16" s="4">
        <v>20</v>
      </c>
      <c r="D16" s="4">
        <v>5964</v>
      </c>
      <c r="E16" s="7" t="s">
        <v>12</v>
      </c>
      <c r="F16" s="4">
        <v>10139</v>
      </c>
    </row>
    <row r="17" spans="1:6">
      <c r="A17" t="s">
        <v>25</v>
      </c>
      <c r="B17" t="s">
        <v>6</v>
      </c>
      <c r="C17" s="4">
        <v>6</v>
      </c>
      <c r="D17" s="4">
        <v>821</v>
      </c>
      <c r="E17" s="7" t="s">
        <v>12</v>
      </c>
      <c r="F17" s="4">
        <v>2874</v>
      </c>
    </row>
    <row r="18" spans="1:6">
      <c r="A18" t="s">
        <v>26</v>
      </c>
      <c r="B18" t="s">
        <v>6</v>
      </c>
      <c r="C18" s="4">
        <v>47</v>
      </c>
      <c r="D18" s="4">
        <v>20</v>
      </c>
      <c r="E18" s="7" t="s">
        <v>10</v>
      </c>
      <c r="F18" s="4">
        <v>8000</v>
      </c>
    </row>
    <row r="19" spans="1:6">
      <c r="A19" t="s">
        <v>27</v>
      </c>
      <c r="B19" t="s">
        <v>6</v>
      </c>
      <c r="C19" s="4">
        <v>20</v>
      </c>
      <c r="D19" s="4">
        <v>14</v>
      </c>
      <c r="E19" s="7" t="s">
        <v>10</v>
      </c>
      <c r="F19" s="4">
        <v>9800</v>
      </c>
    </row>
    <row r="20" spans="1:6" ht="15.75" thickBot="1">
      <c r="A20" t="s">
        <v>28</v>
      </c>
      <c r="B20" t="s">
        <v>6</v>
      </c>
      <c r="C20" s="4">
        <v>7</v>
      </c>
      <c r="D20" s="4">
        <v>5</v>
      </c>
      <c r="E20" s="7" t="s">
        <v>10</v>
      </c>
      <c r="F20" s="4">
        <v>2875</v>
      </c>
    </row>
    <row r="21" spans="1:6">
      <c r="A21" s="8" t="s">
        <v>29</v>
      </c>
      <c r="B21" s="8"/>
      <c r="C21" s="9">
        <f>+SUM(C3:C20)</f>
        <v>2559</v>
      </c>
      <c r="D21" s="9"/>
      <c r="E21" s="10"/>
      <c r="F21" s="9">
        <f>+SUM(F3:F20)</f>
        <v>2546470</v>
      </c>
    </row>
    <row r="22" spans="1:6">
      <c r="C22" s="4"/>
      <c r="D22" s="4"/>
      <c r="E22" s="7"/>
      <c r="F22" s="4"/>
    </row>
    <row r="23" spans="1:6">
      <c r="A23" s="2" t="s">
        <v>30</v>
      </c>
      <c r="C23" s="4"/>
      <c r="D23" s="4"/>
      <c r="E23" s="7"/>
      <c r="F23" s="4"/>
    </row>
    <row r="24" spans="1:6">
      <c r="A24" t="s">
        <v>31</v>
      </c>
      <c r="B24" t="s">
        <v>30</v>
      </c>
      <c r="C24" s="4">
        <v>14</v>
      </c>
      <c r="D24" s="4">
        <v>6119</v>
      </c>
      <c r="E24" s="7" t="s">
        <v>8</v>
      </c>
      <c r="F24" s="4">
        <v>5201</v>
      </c>
    </row>
    <row r="25" spans="1:6">
      <c r="A25" t="s">
        <v>32</v>
      </c>
      <c r="B25" t="s">
        <v>30</v>
      </c>
      <c r="C25" s="4">
        <v>1093</v>
      </c>
      <c r="D25" s="4">
        <v>341738</v>
      </c>
      <c r="E25" s="7" t="s">
        <v>8</v>
      </c>
      <c r="F25" s="4">
        <v>1418213</v>
      </c>
    </row>
    <row r="26" spans="1:6">
      <c r="A26" t="s">
        <v>33</v>
      </c>
      <c r="B26" t="s">
        <v>30</v>
      </c>
      <c r="C26" s="4">
        <v>47</v>
      </c>
      <c r="D26" s="4">
        <v>7526</v>
      </c>
      <c r="E26" s="7" t="s">
        <v>8</v>
      </c>
      <c r="F26" s="4">
        <v>15805</v>
      </c>
    </row>
    <row r="27" spans="1:6">
      <c r="A27" t="s">
        <v>34</v>
      </c>
      <c r="B27" t="s">
        <v>30</v>
      </c>
      <c r="C27" s="4">
        <v>68</v>
      </c>
      <c r="D27" s="4">
        <v>20712</v>
      </c>
      <c r="E27" s="7" t="s">
        <v>8</v>
      </c>
      <c r="F27" s="4">
        <v>74563</v>
      </c>
    </row>
    <row r="28" spans="1:6" ht="15.75" thickBot="1">
      <c r="A28" t="s">
        <v>35</v>
      </c>
      <c r="B28" t="s">
        <v>30</v>
      </c>
      <c r="C28" s="4">
        <v>7</v>
      </c>
      <c r="D28" s="4">
        <v>3000</v>
      </c>
      <c r="E28" s="7" t="s">
        <v>8</v>
      </c>
      <c r="F28" s="4">
        <v>3000</v>
      </c>
    </row>
    <row r="29" spans="1:6">
      <c r="A29" s="8" t="s">
        <v>29</v>
      </c>
      <c r="B29" s="8"/>
      <c r="C29" s="9">
        <f>+SUM(C24:C28)</f>
        <v>1229</v>
      </c>
      <c r="D29" s="9"/>
      <c r="E29" s="10"/>
      <c r="F29" s="9">
        <f>+SUM(F24:F28)</f>
        <v>1516782</v>
      </c>
    </row>
    <row r="30" spans="1:6">
      <c r="C30" s="4"/>
      <c r="D30" s="4"/>
      <c r="E30" s="7"/>
      <c r="F30" s="4"/>
    </row>
    <row r="31" spans="1:6">
      <c r="A31" s="2" t="s">
        <v>36</v>
      </c>
      <c r="C31" s="4"/>
      <c r="D31" s="4"/>
      <c r="E31" s="7"/>
      <c r="F31" s="4"/>
    </row>
    <row r="32" spans="1:6">
      <c r="A32" t="s">
        <v>37</v>
      </c>
      <c r="B32" t="s">
        <v>36</v>
      </c>
      <c r="C32" s="4">
        <v>22314</v>
      </c>
      <c r="D32" s="4">
        <v>4810235</v>
      </c>
      <c r="E32" s="7" t="s">
        <v>12</v>
      </c>
      <c r="F32" s="4">
        <v>16835823</v>
      </c>
    </row>
    <row r="33" spans="1:6">
      <c r="A33" t="s">
        <v>38</v>
      </c>
      <c r="B33" t="s">
        <v>36</v>
      </c>
      <c r="C33" s="4">
        <v>3795</v>
      </c>
      <c r="D33" s="4">
        <v>72624</v>
      </c>
      <c r="E33" s="7" t="s">
        <v>10</v>
      </c>
      <c r="F33" s="4">
        <v>2904960</v>
      </c>
    </row>
    <row r="34" spans="1:6">
      <c r="A34" t="s">
        <v>39</v>
      </c>
      <c r="B34" t="s">
        <v>36</v>
      </c>
      <c r="C34" s="4" t="s">
        <v>9</v>
      </c>
      <c r="D34" s="4">
        <v>1709</v>
      </c>
      <c r="E34" s="7" t="s">
        <v>10</v>
      </c>
      <c r="F34" s="4">
        <v>307620</v>
      </c>
    </row>
    <row r="35" spans="1:6">
      <c r="A35" t="s">
        <v>40</v>
      </c>
      <c r="B35" t="s">
        <v>36</v>
      </c>
      <c r="C35" s="4">
        <v>10</v>
      </c>
      <c r="D35" s="4">
        <v>27</v>
      </c>
      <c r="E35" s="7" t="s">
        <v>10</v>
      </c>
      <c r="F35" s="4">
        <v>5670</v>
      </c>
    </row>
    <row r="36" spans="1:6" ht="15.75" thickBot="1">
      <c r="A36" t="s">
        <v>41</v>
      </c>
      <c r="B36" t="s">
        <v>36</v>
      </c>
      <c r="C36" s="4" t="s">
        <v>9</v>
      </c>
      <c r="D36" s="4">
        <v>7988</v>
      </c>
      <c r="E36" s="7" t="s">
        <v>10</v>
      </c>
      <c r="F36" s="4">
        <v>519220</v>
      </c>
    </row>
    <row r="37" spans="1:6">
      <c r="A37" s="8" t="s">
        <v>29</v>
      </c>
      <c r="B37" s="8"/>
      <c r="C37" s="9">
        <f>+SUM(C32:C36)</f>
        <v>26119</v>
      </c>
      <c r="D37" s="9"/>
      <c r="E37" s="10"/>
      <c r="F37" s="9">
        <f>+SUM(F32:F36)</f>
        <v>20573293</v>
      </c>
    </row>
    <row r="38" spans="1:6">
      <c r="C38" s="4"/>
      <c r="D38" s="4"/>
      <c r="E38" s="7"/>
      <c r="F38" s="4"/>
    </row>
    <row r="39" spans="1:6">
      <c r="A39" s="2" t="s">
        <v>42</v>
      </c>
      <c r="C39" s="4"/>
      <c r="D39" s="4"/>
      <c r="E39" s="7"/>
      <c r="F39" s="4"/>
    </row>
    <row r="40" spans="1:6">
      <c r="A40" t="s">
        <v>43</v>
      </c>
      <c r="B40" t="s">
        <v>42</v>
      </c>
      <c r="C40" s="4">
        <v>258</v>
      </c>
      <c r="D40" s="4">
        <v>1148</v>
      </c>
      <c r="E40" s="7" t="s">
        <v>10</v>
      </c>
      <c r="F40" s="4">
        <v>30135</v>
      </c>
    </row>
    <row r="41" spans="1:6" ht="15.75" thickBot="1">
      <c r="A41" t="s">
        <v>44</v>
      </c>
      <c r="B41" t="s">
        <v>42</v>
      </c>
      <c r="C41" s="4">
        <v>561</v>
      </c>
      <c r="D41" s="4">
        <v>79439</v>
      </c>
      <c r="E41" s="7" t="s">
        <v>16</v>
      </c>
      <c r="F41" s="4">
        <v>242289</v>
      </c>
    </row>
    <row r="42" spans="1:6" ht="12.75" customHeight="1">
      <c r="A42" s="8" t="s">
        <v>29</v>
      </c>
      <c r="B42" s="8"/>
      <c r="C42" s="9">
        <f>+SUM(C40:C41)</f>
        <v>819</v>
      </c>
      <c r="D42" s="9"/>
      <c r="E42" s="10"/>
      <c r="F42" s="9">
        <f>+SUM(F40:F41)</f>
        <v>272424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workbookViewId="0">
      <selection activeCell="C27" sqref="C27"/>
    </sheetView>
  </sheetViews>
  <sheetFormatPr defaultRowHeight="15"/>
  <cols>
    <col min="1" max="1" width="25" customWidth="1"/>
    <col min="2" max="2" width="10.5703125" bestFit="1" customWidth="1"/>
    <col min="3" max="3" width="13.28515625" bestFit="1" customWidth="1"/>
    <col min="5" max="5" width="14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45</v>
      </c>
      <c r="B2" s="13">
        <v>200</v>
      </c>
      <c r="C2" s="13">
        <v>13345</v>
      </c>
      <c r="D2" s="14" t="s">
        <v>16</v>
      </c>
      <c r="E2" s="15">
        <v>78068</v>
      </c>
    </row>
    <row r="3" spans="1:5">
      <c r="A3" s="12" t="s">
        <v>46</v>
      </c>
      <c r="B3" s="13" t="s">
        <v>9</v>
      </c>
      <c r="C3" s="13">
        <v>110927</v>
      </c>
      <c r="D3" s="14" t="s">
        <v>47</v>
      </c>
      <c r="E3" s="15">
        <v>11093</v>
      </c>
    </row>
    <row r="4" spans="1:5">
      <c r="A4" s="12" t="s">
        <v>48</v>
      </c>
      <c r="B4" s="13">
        <v>1200</v>
      </c>
      <c r="C4" s="13">
        <v>1469697</v>
      </c>
      <c r="D4" s="14" t="s">
        <v>47</v>
      </c>
      <c r="E4" s="15">
        <v>139621</v>
      </c>
    </row>
    <row r="5" spans="1:5">
      <c r="A5" s="12" t="s">
        <v>49</v>
      </c>
      <c r="B5" s="13">
        <v>20</v>
      </c>
      <c r="C5" s="13">
        <v>1200</v>
      </c>
      <c r="D5" s="14" t="s">
        <v>50</v>
      </c>
      <c r="E5" s="15">
        <v>3600</v>
      </c>
    </row>
    <row r="6" spans="1:5">
      <c r="A6" s="12" t="s">
        <v>51</v>
      </c>
      <c r="B6" s="13">
        <v>20</v>
      </c>
      <c r="C6" s="13">
        <v>81982</v>
      </c>
      <c r="D6" s="14" t="s">
        <v>47</v>
      </c>
      <c r="E6" s="15">
        <v>6149</v>
      </c>
    </row>
    <row r="7" spans="1:5">
      <c r="A7" s="12" t="s">
        <v>52</v>
      </c>
      <c r="B7" s="13">
        <v>30</v>
      </c>
      <c r="C7" s="13">
        <v>1500</v>
      </c>
      <c r="D7" s="14" t="s">
        <v>50</v>
      </c>
      <c r="E7" s="15">
        <v>3375</v>
      </c>
    </row>
    <row r="8" spans="1:5">
      <c r="A8" s="12" t="s">
        <v>53</v>
      </c>
      <c r="B8" s="13">
        <v>230</v>
      </c>
      <c r="C8" s="13">
        <v>2617</v>
      </c>
      <c r="D8" s="14" t="s">
        <v>10</v>
      </c>
      <c r="E8" s="15">
        <v>82566</v>
      </c>
    </row>
    <row r="9" spans="1:5">
      <c r="A9" s="12" t="s">
        <v>54</v>
      </c>
      <c r="B9" s="13">
        <v>34</v>
      </c>
      <c r="C9" s="13">
        <v>27667</v>
      </c>
      <c r="D9" s="14" t="s">
        <v>16</v>
      </c>
      <c r="E9" s="15">
        <v>69168</v>
      </c>
    </row>
    <row r="10" spans="1:5">
      <c r="A10" s="12" t="s">
        <v>54</v>
      </c>
      <c r="B10" s="13" t="s">
        <v>9</v>
      </c>
      <c r="C10" s="13">
        <v>385</v>
      </c>
      <c r="D10" s="14" t="s">
        <v>10</v>
      </c>
      <c r="E10" s="15">
        <v>4620</v>
      </c>
    </row>
    <row r="11" spans="1:5">
      <c r="A11" s="12" t="s">
        <v>55</v>
      </c>
      <c r="B11" s="13">
        <v>3631</v>
      </c>
      <c r="C11" s="13">
        <v>753884</v>
      </c>
      <c r="D11" s="14" t="s">
        <v>16</v>
      </c>
      <c r="E11" s="15">
        <v>1545462</v>
      </c>
    </row>
    <row r="12" spans="1:5">
      <c r="A12" s="12" t="s">
        <v>56</v>
      </c>
      <c r="B12" s="13">
        <v>12</v>
      </c>
      <c r="C12" s="13">
        <v>2318</v>
      </c>
      <c r="D12" s="14" t="s">
        <v>12</v>
      </c>
      <c r="E12" s="15">
        <v>4752</v>
      </c>
    </row>
    <row r="13" spans="1:5">
      <c r="A13" s="12" t="s">
        <v>57</v>
      </c>
      <c r="B13" s="13">
        <v>13</v>
      </c>
      <c r="C13" s="13">
        <v>46</v>
      </c>
      <c r="D13" s="14" t="s">
        <v>10</v>
      </c>
      <c r="E13" s="15">
        <v>8280</v>
      </c>
    </row>
    <row r="14" spans="1:5">
      <c r="A14" s="12" t="s">
        <v>58</v>
      </c>
      <c r="B14" s="13">
        <v>578</v>
      </c>
      <c r="C14" s="13">
        <v>75628</v>
      </c>
      <c r="D14" s="14" t="s">
        <v>16</v>
      </c>
      <c r="E14" s="15">
        <v>238228</v>
      </c>
    </row>
    <row r="15" spans="1:5">
      <c r="A15" s="12" t="s">
        <v>59</v>
      </c>
      <c r="B15" s="13">
        <v>55</v>
      </c>
      <c r="C15" s="13">
        <v>200000</v>
      </c>
      <c r="D15" s="14" t="s">
        <v>47</v>
      </c>
      <c r="E15" s="15">
        <v>27000</v>
      </c>
    </row>
    <row r="16" spans="1:5">
      <c r="A16" s="12" t="s">
        <v>60</v>
      </c>
      <c r="B16" s="13">
        <v>581</v>
      </c>
      <c r="C16" s="13">
        <v>418338</v>
      </c>
      <c r="D16" s="14" t="s">
        <v>61</v>
      </c>
      <c r="E16" s="15">
        <v>502006</v>
      </c>
    </row>
    <row r="17" spans="1:5">
      <c r="A17" s="12" t="s">
        <v>62</v>
      </c>
      <c r="B17" s="13">
        <v>1258</v>
      </c>
      <c r="C17" s="13">
        <v>20131</v>
      </c>
      <c r="D17" s="14" t="s">
        <v>10</v>
      </c>
      <c r="E17" s="15">
        <v>603930</v>
      </c>
    </row>
    <row r="18" spans="1:5">
      <c r="A18" s="12" t="s">
        <v>63</v>
      </c>
      <c r="B18" s="13">
        <v>3011</v>
      </c>
      <c r="C18" s="13">
        <v>272742</v>
      </c>
      <c r="D18" s="14" t="s">
        <v>50</v>
      </c>
      <c r="E18" s="15">
        <v>681855</v>
      </c>
    </row>
    <row r="19" spans="1:5">
      <c r="A19" s="12" t="s">
        <v>64</v>
      </c>
      <c r="B19" s="13">
        <v>43273</v>
      </c>
      <c r="C19" s="13">
        <v>9879225</v>
      </c>
      <c r="D19" s="14" t="s">
        <v>61</v>
      </c>
      <c r="E19" s="15">
        <v>28155791</v>
      </c>
    </row>
    <row r="20" spans="1:5">
      <c r="A20" s="12" t="s">
        <v>65</v>
      </c>
      <c r="B20" s="13" t="s">
        <v>9</v>
      </c>
      <c r="C20" s="13">
        <v>33701</v>
      </c>
      <c r="D20" s="14" t="s">
        <v>12</v>
      </c>
      <c r="E20" s="15">
        <v>42126</v>
      </c>
    </row>
    <row r="21" spans="1:5">
      <c r="A21" s="12" t="s">
        <v>66</v>
      </c>
      <c r="B21" s="13" t="s">
        <v>9</v>
      </c>
      <c r="C21" s="13">
        <v>223959</v>
      </c>
      <c r="D21" s="14" t="s">
        <v>61</v>
      </c>
      <c r="E21" s="15">
        <v>291147</v>
      </c>
    </row>
    <row r="22" spans="1:5">
      <c r="A22" s="12" t="s">
        <v>67</v>
      </c>
      <c r="B22" s="13" t="s">
        <v>9</v>
      </c>
      <c r="C22" s="13">
        <v>105635</v>
      </c>
      <c r="D22" s="14" t="s">
        <v>61</v>
      </c>
      <c r="E22" s="15">
        <v>390850</v>
      </c>
    </row>
    <row r="23" spans="1:5">
      <c r="A23" s="12" t="s">
        <v>68</v>
      </c>
      <c r="B23" s="13" t="s">
        <v>9</v>
      </c>
      <c r="C23" s="13">
        <v>89116</v>
      </c>
      <c r="D23" s="14" t="s">
        <v>10</v>
      </c>
      <c r="E23" s="15">
        <v>178232</v>
      </c>
    </row>
    <row r="24" spans="1:5">
      <c r="A24" s="12" t="s">
        <v>69</v>
      </c>
      <c r="B24" s="13">
        <v>396</v>
      </c>
      <c r="C24" s="13">
        <v>138392</v>
      </c>
      <c r="D24" s="14" t="s">
        <v>12</v>
      </c>
      <c r="E24" s="15">
        <v>325221</v>
      </c>
    </row>
    <row r="25" spans="1:5">
      <c r="A25" s="12" t="s">
        <v>70</v>
      </c>
      <c r="B25" s="13">
        <v>80</v>
      </c>
      <c r="C25" s="13">
        <v>159</v>
      </c>
      <c r="D25" s="14" t="s">
        <v>10</v>
      </c>
      <c r="E25" s="15">
        <v>3180</v>
      </c>
    </row>
    <row r="26" spans="1:5">
      <c r="A26" s="12" t="s">
        <v>71</v>
      </c>
      <c r="B26" s="13">
        <v>18</v>
      </c>
      <c r="C26" s="13">
        <v>7158</v>
      </c>
      <c r="D26" s="14" t="s">
        <v>12</v>
      </c>
      <c r="E26" s="15">
        <v>14316</v>
      </c>
    </row>
    <row r="27" spans="1:5">
      <c r="A27" s="12" t="s">
        <v>72</v>
      </c>
      <c r="B27" s="13">
        <v>378</v>
      </c>
      <c r="C27" s="13">
        <v>153583</v>
      </c>
      <c r="D27" s="14" t="s">
        <v>12</v>
      </c>
      <c r="E27" s="15">
        <v>322524</v>
      </c>
    </row>
    <row r="28" spans="1:5" ht="15.75" thickBot="1">
      <c r="A28" s="16" t="s">
        <v>29</v>
      </c>
      <c r="B28" s="17">
        <f>+SUM(B2:B27)</f>
        <v>55018</v>
      </c>
      <c r="C28" s="17"/>
      <c r="D28" s="18"/>
      <c r="E28" s="17">
        <f>+SUM(E2:E27)</f>
        <v>33733160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7"/>
  <sheetViews>
    <sheetView workbookViewId="0">
      <selection activeCell="C16" sqref="C16"/>
    </sheetView>
  </sheetViews>
  <sheetFormatPr defaultRowHeight="15"/>
  <cols>
    <col min="1" max="1" width="25.7109375" customWidth="1"/>
    <col min="2" max="2" width="16.85546875" customWidth="1"/>
    <col min="3" max="3" width="11.5703125" bestFit="1" customWidth="1"/>
    <col min="5" max="5" width="14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73</v>
      </c>
      <c r="B2" s="13">
        <v>349</v>
      </c>
      <c r="C2" s="13">
        <v>355</v>
      </c>
      <c r="D2" s="14" t="s">
        <v>10</v>
      </c>
      <c r="E2" s="15">
        <v>42600</v>
      </c>
    </row>
    <row r="3" spans="1:5">
      <c r="A3" s="12" t="s">
        <v>74</v>
      </c>
      <c r="B3" s="13">
        <v>16135</v>
      </c>
      <c r="C3" s="13">
        <v>385832</v>
      </c>
      <c r="D3" s="14" t="s">
        <v>10</v>
      </c>
      <c r="E3" s="15">
        <v>5015816</v>
      </c>
    </row>
    <row r="4" spans="1:5">
      <c r="A4" s="12" t="s">
        <v>75</v>
      </c>
      <c r="B4" s="13">
        <v>107</v>
      </c>
      <c r="C4" s="13">
        <v>34</v>
      </c>
      <c r="D4" s="14" t="s">
        <v>10</v>
      </c>
      <c r="E4" s="15">
        <v>16320</v>
      </c>
    </row>
    <row r="5" spans="1:5">
      <c r="A5" s="12" t="s">
        <v>76</v>
      </c>
      <c r="B5" s="13">
        <v>205341</v>
      </c>
      <c r="C5" s="13">
        <v>398241</v>
      </c>
      <c r="D5" s="14" t="s">
        <v>77</v>
      </c>
      <c r="E5" s="15">
        <v>66813689</v>
      </c>
    </row>
    <row r="6" spans="1:5">
      <c r="A6" s="12" t="s">
        <v>78</v>
      </c>
      <c r="B6" s="13" t="s">
        <v>9</v>
      </c>
      <c r="C6" s="13">
        <v>149796</v>
      </c>
      <c r="D6" s="14" t="s">
        <v>10</v>
      </c>
      <c r="E6" s="15">
        <v>8987760</v>
      </c>
    </row>
    <row r="7" spans="1:5">
      <c r="A7" s="12" t="s">
        <v>79</v>
      </c>
      <c r="B7" s="13">
        <v>250</v>
      </c>
      <c r="C7" s="13">
        <v>7500</v>
      </c>
      <c r="D7" s="14" t="s">
        <v>80</v>
      </c>
      <c r="E7" s="15">
        <v>25125</v>
      </c>
    </row>
    <row r="8" spans="1:5">
      <c r="A8" s="12" t="s">
        <v>81</v>
      </c>
      <c r="B8" s="13">
        <v>89224</v>
      </c>
      <c r="C8" s="13">
        <v>624568</v>
      </c>
      <c r="D8" s="14" t="s">
        <v>10</v>
      </c>
      <c r="E8" s="15">
        <v>14052780</v>
      </c>
    </row>
    <row r="9" spans="1:5">
      <c r="A9" s="12" t="s">
        <v>82</v>
      </c>
      <c r="B9" s="13">
        <v>4371</v>
      </c>
      <c r="C9" s="13">
        <v>12488</v>
      </c>
      <c r="D9" s="14" t="s">
        <v>10</v>
      </c>
      <c r="E9" s="15">
        <v>349664</v>
      </c>
    </row>
    <row r="10" spans="1:5">
      <c r="A10" s="12" t="s">
        <v>83</v>
      </c>
      <c r="B10" s="13">
        <v>142</v>
      </c>
      <c r="C10" s="13" t="s">
        <v>9</v>
      </c>
      <c r="D10" s="14" t="s">
        <v>9</v>
      </c>
      <c r="E10" s="15">
        <v>355178</v>
      </c>
    </row>
    <row r="11" spans="1:5">
      <c r="A11" s="12" t="s">
        <v>84</v>
      </c>
      <c r="B11" s="13">
        <v>28822</v>
      </c>
      <c r="C11" s="13" t="s">
        <v>9</v>
      </c>
      <c r="D11" s="14" t="s">
        <v>9</v>
      </c>
      <c r="E11" s="15">
        <v>3602750</v>
      </c>
    </row>
    <row r="12" spans="1:5">
      <c r="A12" s="12" t="s">
        <v>85</v>
      </c>
      <c r="B12" s="13">
        <v>373</v>
      </c>
      <c r="C12" s="13">
        <v>106</v>
      </c>
      <c r="D12" s="14" t="s">
        <v>10</v>
      </c>
      <c r="E12" s="15">
        <v>25016</v>
      </c>
    </row>
    <row r="13" spans="1:5">
      <c r="A13" s="12" t="s">
        <v>86</v>
      </c>
      <c r="B13" s="13">
        <v>20</v>
      </c>
      <c r="C13" s="13">
        <v>11500</v>
      </c>
      <c r="D13" s="14" t="s">
        <v>47</v>
      </c>
      <c r="E13" s="15">
        <v>690</v>
      </c>
    </row>
    <row r="14" spans="1:5">
      <c r="A14" s="12" t="s">
        <v>87</v>
      </c>
      <c r="B14" s="13">
        <v>75</v>
      </c>
      <c r="C14" s="13">
        <v>67132</v>
      </c>
      <c r="D14" s="14" t="s">
        <v>47</v>
      </c>
      <c r="E14" s="15">
        <v>8056</v>
      </c>
    </row>
    <row r="15" spans="1:5">
      <c r="A15" s="12" t="s">
        <v>88</v>
      </c>
      <c r="B15" s="13">
        <v>2665</v>
      </c>
      <c r="C15" s="13">
        <v>11280</v>
      </c>
      <c r="D15" s="14" t="s">
        <v>10</v>
      </c>
      <c r="E15" s="15">
        <v>112800</v>
      </c>
    </row>
    <row r="16" spans="1:5">
      <c r="A16" s="12" t="s">
        <v>89</v>
      </c>
      <c r="B16" s="13">
        <v>160</v>
      </c>
      <c r="C16" s="13">
        <v>240339</v>
      </c>
      <c r="D16" s="14" t="s">
        <v>47</v>
      </c>
      <c r="E16" s="15">
        <v>19227</v>
      </c>
    </row>
    <row r="17" spans="1:5" ht="15.75" thickBot="1">
      <c r="A17" s="16" t="s">
        <v>29</v>
      </c>
      <c r="B17" s="17">
        <f>+SUM(B2:B16)</f>
        <v>348034</v>
      </c>
      <c r="C17" s="17"/>
      <c r="D17" s="18"/>
      <c r="E17" s="19">
        <f>+SUM(E2:E16)</f>
        <v>99427471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"/>
  <sheetViews>
    <sheetView workbookViewId="0">
      <selection activeCell="C20" sqref="C20"/>
    </sheetView>
  </sheetViews>
  <sheetFormatPr defaultRowHeight="15"/>
  <cols>
    <col min="1" max="1" width="26.140625" customWidth="1"/>
    <col min="2" max="2" width="10.5703125" bestFit="1" customWidth="1"/>
    <col min="3" max="3" width="14.28515625" bestFit="1" customWidth="1"/>
    <col min="5" max="5" width="13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90</v>
      </c>
      <c r="B2" s="13">
        <v>1481</v>
      </c>
      <c r="C2" s="13">
        <v>554969</v>
      </c>
      <c r="D2" s="14" t="s">
        <v>47</v>
      </c>
      <c r="E2" s="15">
        <v>227537</v>
      </c>
    </row>
    <row r="3" spans="1:5">
      <c r="A3" s="12" t="s">
        <v>91</v>
      </c>
      <c r="B3" s="13">
        <v>2675</v>
      </c>
      <c r="C3" s="13">
        <v>1086852</v>
      </c>
      <c r="D3" s="14" t="s">
        <v>47</v>
      </c>
      <c r="E3" s="15">
        <v>423872</v>
      </c>
    </row>
    <row r="4" spans="1:5">
      <c r="A4" s="12" t="s">
        <v>92</v>
      </c>
      <c r="B4" s="13">
        <v>1710</v>
      </c>
      <c r="C4" s="13">
        <v>636489</v>
      </c>
      <c r="D4" s="14" t="s">
        <v>47</v>
      </c>
      <c r="E4" s="15">
        <v>216406</v>
      </c>
    </row>
    <row r="5" spans="1:5">
      <c r="A5" s="12" t="s">
        <v>93</v>
      </c>
      <c r="B5" s="13">
        <v>1303</v>
      </c>
      <c r="C5" s="13">
        <v>379488</v>
      </c>
      <c r="D5" s="14" t="s">
        <v>47</v>
      </c>
      <c r="E5" s="15">
        <v>178359</v>
      </c>
    </row>
    <row r="6" spans="1:5">
      <c r="A6" s="12" t="s">
        <v>94</v>
      </c>
      <c r="B6" s="13">
        <v>24025</v>
      </c>
      <c r="C6" s="13">
        <v>12453599</v>
      </c>
      <c r="D6" s="14" t="s">
        <v>47</v>
      </c>
      <c r="E6" s="15">
        <v>4981440</v>
      </c>
    </row>
    <row r="7" spans="1:5">
      <c r="A7" s="12" t="s">
        <v>95</v>
      </c>
      <c r="B7" s="13">
        <v>1292</v>
      </c>
      <c r="C7" s="13">
        <v>668807</v>
      </c>
      <c r="D7" s="14" t="s">
        <v>47</v>
      </c>
      <c r="E7" s="15">
        <v>394596</v>
      </c>
    </row>
    <row r="8" spans="1:5">
      <c r="A8" s="12" t="s">
        <v>96</v>
      </c>
      <c r="B8" s="13">
        <v>461</v>
      </c>
      <c r="C8" s="13">
        <v>492489</v>
      </c>
      <c r="D8" s="14" t="s">
        <v>47</v>
      </c>
      <c r="E8" s="15">
        <v>201920</v>
      </c>
    </row>
    <row r="9" spans="1:5">
      <c r="A9" s="12" t="s">
        <v>97</v>
      </c>
      <c r="B9" s="13">
        <v>165</v>
      </c>
      <c r="C9" s="13">
        <v>400700</v>
      </c>
      <c r="D9" s="14" t="s">
        <v>47</v>
      </c>
      <c r="E9" s="15">
        <v>16028</v>
      </c>
    </row>
    <row r="10" spans="1:5">
      <c r="A10" s="12" t="s">
        <v>48</v>
      </c>
      <c r="B10" s="13">
        <v>60</v>
      </c>
      <c r="C10" s="13">
        <v>81900</v>
      </c>
      <c r="D10" s="14" t="s">
        <v>47</v>
      </c>
      <c r="E10" s="15">
        <v>11466</v>
      </c>
    </row>
    <row r="11" spans="1:5">
      <c r="A11" s="12" t="s">
        <v>98</v>
      </c>
      <c r="B11" s="13">
        <v>16</v>
      </c>
      <c r="C11" s="13">
        <v>18700</v>
      </c>
      <c r="D11" s="14" t="s">
        <v>47</v>
      </c>
      <c r="E11" s="15">
        <v>2057</v>
      </c>
    </row>
    <row r="12" spans="1:5">
      <c r="A12" s="12" t="s">
        <v>99</v>
      </c>
      <c r="B12" s="13">
        <v>7</v>
      </c>
      <c r="C12" s="13">
        <v>1866</v>
      </c>
      <c r="D12" s="14" t="s">
        <v>47</v>
      </c>
      <c r="E12" s="15">
        <v>1866</v>
      </c>
    </row>
    <row r="13" spans="1:5">
      <c r="A13" s="12" t="s">
        <v>100</v>
      </c>
      <c r="B13" s="13">
        <v>160</v>
      </c>
      <c r="C13" s="13">
        <v>28980</v>
      </c>
      <c r="D13" s="14" t="s">
        <v>47</v>
      </c>
      <c r="E13" s="15">
        <v>17388</v>
      </c>
    </row>
    <row r="14" spans="1:5">
      <c r="A14" s="12" t="s">
        <v>101</v>
      </c>
      <c r="B14" s="13">
        <v>50</v>
      </c>
      <c r="C14" s="13">
        <v>17193</v>
      </c>
      <c r="D14" s="14" t="s">
        <v>47</v>
      </c>
      <c r="E14" s="15">
        <v>12207</v>
      </c>
    </row>
    <row r="15" spans="1:5">
      <c r="A15" s="12" t="s">
        <v>102</v>
      </c>
      <c r="B15" s="13">
        <v>95</v>
      </c>
      <c r="C15" s="13">
        <v>485300</v>
      </c>
      <c r="D15" s="14" t="s">
        <v>47</v>
      </c>
      <c r="E15" s="15">
        <v>48530</v>
      </c>
    </row>
    <row r="16" spans="1:5">
      <c r="A16" s="12" t="s">
        <v>103</v>
      </c>
      <c r="B16" s="13">
        <v>315</v>
      </c>
      <c r="C16" s="13">
        <v>279365</v>
      </c>
      <c r="D16" s="14" t="s">
        <v>47</v>
      </c>
      <c r="E16" s="15">
        <v>19556</v>
      </c>
    </row>
    <row r="17" spans="1:5">
      <c r="A17" s="12" t="s">
        <v>104</v>
      </c>
      <c r="B17" s="13">
        <v>28</v>
      </c>
      <c r="C17" s="13">
        <v>8821</v>
      </c>
      <c r="D17" s="14" t="s">
        <v>47</v>
      </c>
      <c r="E17" s="15">
        <v>2470</v>
      </c>
    </row>
    <row r="18" spans="1:5">
      <c r="A18" s="12" t="s">
        <v>105</v>
      </c>
      <c r="B18" s="13">
        <v>617</v>
      </c>
      <c r="C18" s="13">
        <v>777244</v>
      </c>
      <c r="D18" s="14" t="s">
        <v>47</v>
      </c>
      <c r="E18" s="15">
        <v>93269</v>
      </c>
    </row>
    <row r="19" spans="1:5">
      <c r="A19" s="12" t="s">
        <v>106</v>
      </c>
      <c r="B19" s="13">
        <v>90</v>
      </c>
      <c r="C19" s="13">
        <v>68200</v>
      </c>
      <c r="D19" s="14" t="s">
        <v>47</v>
      </c>
      <c r="E19" s="15">
        <v>7502</v>
      </c>
    </row>
    <row r="20" spans="1:5">
      <c r="A20" s="12" t="s">
        <v>107</v>
      </c>
      <c r="B20" s="13">
        <v>40</v>
      </c>
      <c r="C20" s="13">
        <v>86063</v>
      </c>
      <c r="D20" s="14" t="s">
        <v>47</v>
      </c>
      <c r="E20" s="15">
        <v>4303</v>
      </c>
    </row>
    <row r="21" spans="1:5" ht="15.75" thickBot="1">
      <c r="A21" s="16" t="s">
        <v>29</v>
      </c>
      <c r="B21" s="17">
        <f>+SUM(B2:B20)</f>
        <v>34590</v>
      </c>
      <c r="C21" s="17"/>
      <c r="D21" s="18"/>
      <c r="E21" s="19">
        <f>+SUM(E2:E20)</f>
        <v>6860772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"/>
  <sheetViews>
    <sheetView workbookViewId="0">
      <selection activeCell="E19" sqref="E19"/>
    </sheetView>
  </sheetViews>
  <sheetFormatPr defaultRowHeight="15"/>
  <cols>
    <col min="1" max="1" width="25.42578125" customWidth="1"/>
    <col min="2" max="2" width="9.28515625" bestFit="1" customWidth="1"/>
    <col min="3" max="3" width="13.28515625" bestFit="1" customWidth="1"/>
    <col min="5" max="5" width="13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91</v>
      </c>
      <c r="B2" s="13">
        <v>190</v>
      </c>
      <c r="C2" s="13">
        <v>86012</v>
      </c>
      <c r="D2" s="14" t="s">
        <v>47</v>
      </c>
      <c r="E2" s="13">
        <v>26664</v>
      </c>
    </row>
    <row r="3" spans="1:5">
      <c r="A3" s="12" t="s">
        <v>92</v>
      </c>
      <c r="B3" s="13">
        <v>306</v>
      </c>
      <c r="C3" s="13">
        <v>94801</v>
      </c>
      <c r="D3" s="14" t="s">
        <v>47</v>
      </c>
      <c r="E3" s="13">
        <v>23700</v>
      </c>
    </row>
    <row r="4" spans="1:5">
      <c r="A4" s="12" t="s">
        <v>108</v>
      </c>
      <c r="B4" s="13">
        <v>490</v>
      </c>
      <c r="C4" s="13">
        <v>193462</v>
      </c>
      <c r="D4" s="14" t="s">
        <v>47</v>
      </c>
      <c r="E4" s="13">
        <v>44496</v>
      </c>
    </row>
    <row r="5" spans="1:5">
      <c r="A5" s="12" t="s">
        <v>109</v>
      </c>
      <c r="B5" s="13">
        <v>260</v>
      </c>
      <c r="C5" s="13">
        <v>133893</v>
      </c>
      <c r="D5" s="14" t="s">
        <v>47</v>
      </c>
      <c r="E5" s="13">
        <v>56905</v>
      </c>
    </row>
    <row r="6" spans="1:5">
      <c r="A6" s="12" t="s">
        <v>94</v>
      </c>
      <c r="B6" s="13">
        <v>30</v>
      </c>
      <c r="C6" s="13">
        <v>18144</v>
      </c>
      <c r="D6" s="14" t="s">
        <v>47</v>
      </c>
      <c r="E6" s="13">
        <v>5806</v>
      </c>
    </row>
    <row r="7" spans="1:5">
      <c r="A7" s="12" t="s">
        <v>110</v>
      </c>
      <c r="B7" s="13" t="s">
        <v>9</v>
      </c>
      <c r="C7" s="13">
        <v>271554</v>
      </c>
      <c r="D7" s="14" t="s">
        <v>47</v>
      </c>
      <c r="E7" s="13">
        <v>48880</v>
      </c>
    </row>
    <row r="8" spans="1:5">
      <c r="A8" s="12" t="s">
        <v>97</v>
      </c>
      <c r="B8" s="13">
        <v>180</v>
      </c>
      <c r="C8" s="13">
        <v>418900</v>
      </c>
      <c r="D8" s="14" t="s">
        <v>47</v>
      </c>
      <c r="E8" s="13">
        <v>14662</v>
      </c>
    </row>
    <row r="9" spans="1:5">
      <c r="A9" s="12" t="s">
        <v>98</v>
      </c>
      <c r="B9" s="13">
        <v>6</v>
      </c>
      <c r="C9" s="13">
        <v>6080</v>
      </c>
      <c r="D9" s="14" t="s">
        <v>47</v>
      </c>
      <c r="E9" s="13">
        <v>608</v>
      </c>
    </row>
    <row r="10" spans="1:5">
      <c r="A10" s="12" t="s">
        <v>111</v>
      </c>
      <c r="B10" s="13">
        <v>334</v>
      </c>
      <c r="C10" s="13">
        <v>1507924</v>
      </c>
      <c r="D10" s="14" t="s">
        <v>47</v>
      </c>
      <c r="E10" s="13">
        <v>182459</v>
      </c>
    </row>
    <row r="11" spans="1:5">
      <c r="A11" s="12" t="s">
        <v>112</v>
      </c>
      <c r="B11" s="13">
        <v>50</v>
      </c>
      <c r="C11" s="13">
        <v>15940</v>
      </c>
      <c r="D11" s="14" t="s">
        <v>47</v>
      </c>
      <c r="E11" s="13">
        <v>44632</v>
      </c>
    </row>
    <row r="12" spans="1:5">
      <c r="A12" s="12" t="s">
        <v>113</v>
      </c>
      <c r="B12" s="13" t="s">
        <v>9</v>
      </c>
      <c r="C12" s="13">
        <v>9500</v>
      </c>
      <c r="D12" s="14" t="s">
        <v>10</v>
      </c>
      <c r="E12" s="13">
        <v>1254000</v>
      </c>
    </row>
    <row r="13" spans="1:5">
      <c r="A13" s="12" t="s">
        <v>114</v>
      </c>
      <c r="B13" s="13">
        <v>160</v>
      </c>
      <c r="C13" s="13">
        <v>713793</v>
      </c>
      <c r="D13" s="14" t="s">
        <v>47</v>
      </c>
      <c r="E13" s="13">
        <v>42828</v>
      </c>
    </row>
    <row r="14" spans="1:5">
      <c r="A14" s="12" t="s">
        <v>103</v>
      </c>
      <c r="B14" s="13">
        <v>10</v>
      </c>
      <c r="C14" s="13">
        <v>8820</v>
      </c>
      <c r="D14" s="14" t="s">
        <v>47</v>
      </c>
      <c r="E14" s="13">
        <v>441</v>
      </c>
    </row>
    <row r="15" spans="1:5">
      <c r="A15" s="12" t="s">
        <v>104</v>
      </c>
      <c r="B15" s="13">
        <v>23</v>
      </c>
      <c r="C15" s="13">
        <v>7290</v>
      </c>
      <c r="D15" s="14" t="s">
        <v>47</v>
      </c>
      <c r="E15" s="13">
        <v>1823</v>
      </c>
    </row>
    <row r="16" spans="1:5">
      <c r="A16" s="12" t="s">
        <v>115</v>
      </c>
      <c r="B16" s="13">
        <v>30</v>
      </c>
      <c r="C16" s="13">
        <v>17175</v>
      </c>
      <c r="D16" s="14" t="s">
        <v>47</v>
      </c>
      <c r="E16" s="13">
        <v>2576</v>
      </c>
    </row>
    <row r="17" spans="1:5">
      <c r="A17" s="12" t="s">
        <v>105</v>
      </c>
      <c r="B17" s="13">
        <v>70</v>
      </c>
      <c r="C17" s="13">
        <v>69454</v>
      </c>
      <c r="D17" s="14" t="s">
        <v>47</v>
      </c>
      <c r="E17" s="13">
        <v>6945</v>
      </c>
    </row>
    <row r="18" spans="1:5">
      <c r="A18" s="12" t="s">
        <v>116</v>
      </c>
      <c r="B18" s="13">
        <v>320</v>
      </c>
      <c r="C18" s="13">
        <v>391925</v>
      </c>
      <c r="D18" s="14" t="s">
        <v>47</v>
      </c>
      <c r="E18" s="13">
        <v>39193</v>
      </c>
    </row>
    <row r="19" spans="1:5">
      <c r="A19" s="12" t="s">
        <v>117</v>
      </c>
      <c r="B19" s="13">
        <v>20</v>
      </c>
      <c r="C19" s="13">
        <v>37600</v>
      </c>
      <c r="D19" s="14" t="s">
        <v>47</v>
      </c>
      <c r="E19" s="13">
        <v>1880</v>
      </c>
    </row>
    <row r="20" spans="1:5" ht="15.75" thickBot="1">
      <c r="A20" s="16" t="s">
        <v>29</v>
      </c>
      <c r="B20" s="17">
        <f>+SUM(B2:B19)</f>
        <v>2479</v>
      </c>
      <c r="C20" s="17"/>
      <c r="D20" s="18"/>
      <c r="E20" s="17">
        <f>+SUM(E2:E19)</f>
        <v>1798498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"/>
  <sheetViews>
    <sheetView workbookViewId="0">
      <selection activeCell="C7" sqref="C7"/>
    </sheetView>
  </sheetViews>
  <sheetFormatPr defaultRowHeight="15"/>
  <cols>
    <col min="1" max="1" width="17.28515625" customWidth="1"/>
    <col min="2" max="3" width="10.5703125" bestFit="1" customWidth="1"/>
    <col min="5" max="5" width="13.28515625" bestFit="1" customWidth="1"/>
  </cols>
  <sheetData>
    <row r="1" spans="1:5" ht="15.75" thickBot="1">
      <c r="A1" s="11" t="s">
        <v>0</v>
      </c>
      <c r="B1" s="11" t="s">
        <v>2</v>
      </c>
      <c r="C1" s="11" t="s">
        <v>3</v>
      </c>
      <c r="D1" s="11" t="s">
        <v>4</v>
      </c>
      <c r="E1" s="11" t="s">
        <v>5</v>
      </c>
    </row>
    <row r="2" spans="1:5">
      <c r="A2" s="12" t="s">
        <v>97</v>
      </c>
      <c r="B2" s="13">
        <v>87643</v>
      </c>
      <c r="C2" s="13">
        <v>95661</v>
      </c>
      <c r="D2" s="12" t="s">
        <v>10</v>
      </c>
      <c r="E2" s="15">
        <v>4304745</v>
      </c>
    </row>
    <row r="3" spans="1:5">
      <c r="A3" s="12" t="s">
        <v>118</v>
      </c>
      <c r="B3" s="13">
        <v>26018</v>
      </c>
      <c r="C3" s="13">
        <v>52579</v>
      </c>
      <c r="D3" s="12" t="s">
        <v>10</v>
      </c>
      <c r="E3" s="15">
        <v>3417635</v>
      </c>
    </row>
    <row r="4" spans="1:5">
      <c r="A4" s="12" t="s">
        <v>119</v>
      </c>
      <c r="B4" s="13">
        <v>28808</v>
      </c>
      <c r="C4" s="13">
        <v>59728</v>
      </c>
      <c r="D4" s="12" t="s">
        <v>10</v>
      </c>
      <c r="E4" s="15">
        <v>3046128</v>
      </c>
    </row>
    <row r="5" spans="1:5">
      <c r="A5" s="12" t="s">
        <v>103</v>
      </c>
      <c r="B5" s="13">
        <v>165</v>
      </c>
      <c r="C5" s="13">
        <v>126</v>
      </c>
      <c r="D5" s="12" t="s">
        <v>10</v>
      </c>
      <c r="E5" s="15">
        <v>7182</v>
      </c>
    </row>
    <row r="6" spans="1:5">
      <c r="A6" s="12" t="s">
        <v>120</v>
      </c>
      <c r="B6" s="13">
        <v>8078</v>
      </c>
      <c r="C6" s="13">
        <v>12990</v>
      </c>
      <c r="D6" s="12" t="s">
        <v>10</v>
      </c>
      <c r="E6" s="15">
        <v>1221060</v>
      </c>
    </row>
    <row r="7" spans="1:5">
      <c r="A7" s="12" t="s">
        <v>107</v>
      </c>
      <c r="B7" s="13">
        <v>45109</v>
      </c>
      <c r="C7" s="13">
        <v>24610</v>
      </c>
      <c r="D7" s="12" t="s">
        <v>10</v>
      </c>
      <c r="E7" s="15">
        <v>1722700</v>
      </c>
    </row>
    <row r="8" spans="1:5" ht="15.75" thickBot="1">
      <c r="A8" s="16" t="s">
        <v>29</v>
      </c>
      <c r="B8" s="17">
        <f>+SUM(B2:B7)</f>
        <v>195821</v>
      </c>
      <c r="C8" s="17"/>
      <c r="D8" s="16"/>
      <c r="E8" s="17">
        <f>+SUM(E2:E7)</f>
        <v>13719450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"/>
  <sheetViews>
    <sheetView workbookViewId="0">
      <selection activeCell="B14" sqref="B14"/>
    </sheetView>
  </sheetViews>
  <sheetFormatPr defaultRowHeight="15"/>
  <cols>
    <col min="1" max="1" width="13.5703125" customWidth="1"/>
    <col min="2" max="2" width="13.28515625" bestFit="1" customWidth="1"/>
    <col min="4" max="4" width="11.5703125" bestFit="1" customWidth="1"/>
  </cols>
  <sheetData>
    <row r="1" spans="1:4" ht="15.75" thickBot="1">
      <c r="A1" s="11" t="s">
        <v>121</v>
      </c>
      <c r="B1" s="11" t="s">
        <v>122</v>
      </c>
      <c r="C1" s="11" t="s">
        <v>4</v>
      </c>
      <c r="D1" s="11" t="s">
        <v>5</v>
      </c>
    </row>
    <row r="2" spans="1:4">
      <c r="A2" s="12" t="s">
        <v>123</v>
      </c>
      <c r="B2" s="15">
        <v>22681</v>
      </c>
      <c r="C2" s="14" t="s">
        <v>47</v>
      </c>
      <c r="D2" s="15">
        <v>10206</v>
      </c>
    </row>
    <row r="3" spans="1:4">
      <c r="A3" s="12" t="s">
        <v>124</v>
      </c>
      <c r="B3" s="15">
        <v>3402200</v>
      </c>
      <c r="C3" s="14" t="s">
        <v>47</v>
      </c>
      <c r="D3" s="15">
        <v>374242</v>
      </c>
    </row>
    <row r="4" spans="1:4" ht="15.75" thickBot="1">
      <c r="A4" s="16" t="s">
        <v>29</v>
      </c>
      <c r="B4" s="19"/>
      <c r="C4" s="18"/>
      <c r="D4" s="19">
        <f>+SUM(D2:D3)</f>
        <v>384448</v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workbookViewId="0">
      <selection activeCell="H9" sqref="H9"/>
    </sheetView>
  </sheetViews>
  <sheetFormatPr defaultRowHeight="15"/>
  <cols>
    <col min="1" max="1" width="20.42578125" customWidth="1"/>
    <col min="2" max="2" width="13.42578125" customWidth="1"/>
    <col min="3" max="3" width="17.85546875" customWidth="1"/>
    <col min="5" max="5" width="14.28515625" bestFit="1" customWidth="1"/>
  </cols>
  <sheetData>
    <row r="1" spans="1:5" ht="30.75" thickBot="1">
      <c r="A1" s="11" t="s">
        <v>125</v>
      </c>
      <c r="B1" s="11" t="s">
        <v>1</v>
      </c>
      <c r="C1" s="23" t="s">
        <v>126</v>
      </c>
      <c r="D1" s="11" t="s">
        <v>4</v>
      </c>
      <c r="E1" s="11" t="s">
        <v>5</v>
      </c>
    </row>
    <row r="2" spans="1:5">
      <c r="A2" t="s">
        <v>127</v>
      </c>
      <c r="B2" s="6" t="s">
        <v>128</v>
      </c>
      <c r="C2" s="3">
        <v>1215</v>
      </c>
      <c r="D2" s="7" t="s">
        <v>129</v>
      </c>
      <c r="E2" s="3">
        <v>380000</v>
      </c>
    </row>
    <row r="3" spans="1:5">
      <c r="A3" t="s">
        <v>130</v>
      </c>
      <c r="B3" s="6" t="s">
        <v>128</v>
      </c>
      <c r="C3" s="3">
        <v>131841</v>
      </c>
      <c r="D3" s="7" t="s">
        <v>129</v>
      </c>
      <c r="E3" s="3">
        <v>21484809</v>
      </c>
    </row>
    <row r="4" spans="1:5">
      <c r="A4" t="s">
        <v>131</v>
      </c>
      <c r="B4" s="6" t="s">
        <v>128</v>
      </c>
      <c r="C4" s="3">
        <v>72553</v>
      </c>
      <c r="D4" s="7" t="s">
        <v>129</v>
      </c>
      <c r="E4" s="3">
        <v>8325457</v>
      </c>
    </row>
    <row r="5" spans="1:5">
      <c r="A5" t="s">
        <v>132</v>
      </c>
      <c r="B5" s="6" t="s">
        <v>128</v>
      </c>
      <c r="C5" s="3">
        <v>8648</v>
      </c>
      <c r="D5" s="7" t="s">
        <v>129</v>
      </c>
      <c r="E5" s="3">
        <v>492936</v>
      </c>
    </row>
    <row r="6" spans="1:5">
      <c r="A6" t="s">
        <v>133</v>
      </c>
      <c r="B6" s="6" t="s">
        <v>128</v>
      </c>
      <c r="C6" s="3">
        <v>2257</v>
      </c>
      <c r="D6" s="7" t="s">
        <v>129</v>
      </c>
      <c r="E6" s="3">
        <v>363535</v>
      </c>
    </row>
    <row r="7" spans="1:5">
      <c r="A7" t="s">
        <v>134</v>
      </c>
      <c r="B7" s="6" t="s">
        <v>128</v>
      </c>
      <c r="C7" s="3">
        <v>86059</v>
      </c>
      <c r="D7" s="7" t="s">
        <v>129</v>
      </c>
      <c r="E7" s="3">
        <v>193633</v>
      </c>
    </row>
    <row r="8" spans="1:5" ht="15.75" thickBot="1">
      <c r="A8" t="s">
        <v>135</v>
      </c>
      <c r="B8" s="6" t="s">
        <v>128</v>
      </c>
      <c r="C8" s="3">
        <v>9615</v>
      </c>
      <c r="D8" s="7" t="s">
        <v>129</v>
      </c>
      <c r="E8" s="3">
        <v>9615</v>
      </c>
    </row>
    <row r="9" spans="1:5">
      <c r="A9" s="8" t="s">
        <v>29</v>
      </c>
      <c r="B9" s="20"/>
      <c r="C9" s="21"/>
      <c r="D9" s="10"/>
      <c r="E9" s="21">
        <f>+SUM(E2:E8)</f>
        <v>31249985</v>
      </c>
    </row>
    <row r="10" spans="1:5">
      <c r="B10" s="6"/>
      <c r="C10" s="3"/>
      <c r="D10" s="7"/>
      <c r="E10" s="3"/>
    </row>
    <row r="11" spans="1:5">
      <c r="A11" t="s">
        <v>136</v>
      </c>
      <c r="B11" s="6" t="s">
        <v>136</v>
      </c>
      <c r="C11" s="3">
        <v>7500</v>
      </c>
      <c r="D11" s="7" t="s">
        <v>129</v>
      </c>
      <c r="E11" s="3">
        <v>60000</v>
      </c>
    </row>
    <row r="12" spans="1:5">
      <c r="A12" t="s">
        <v>137</v>
      </c>
      <c r="B12" s="6" t="s">
        <v>136</v>
      </c>
      <c r="C12" s="3">
        <v>158000</v>
      </c>
      <c r="D12" s="7" t="s">
        <v>129</v>
      </c>
      <c r="E12" s="3">
        <v>3270600</v>
      </c>
    </row>
    <row r="13" spans="1:5">
      <c r="A13" t="s">
        <v>138</v>
      </c>
      <c r="B13" s="6" t="s">
        <v>136</v>
      </c>
      <c r="C13" s="3">
        <v>1662000</v>
      </c>
      <c r="D13" s="7" t="s">
        <v>47</v>
      </c>
      <c r="E13" s="3">
        <v>897480</v>
      </c>
    </row>
    <row r="14" spans="1:5" ht="15.75" thickBot="1">
      <c r="A14" t="s">
        <v>139</v>
      </c>
      <c r="B14" s="6" t="s">
        <v>136</v>
      </c>
      <c r="C14" s="3">
        <v>9200</v>
      </c>
      <c r="D14" s="7" t="s">
        <v>140</v>
      </c>
      <c r="E14" s="3">
        <v>19320</v>
      </c>
    </row>
    <row r="15" spans="1:5">
      <c r="A15" s="8" t="s">
        <v>29</v>
      </c>
      <c r="B15" s="20"/>
      <c r="C15" s="21"/>
      <c r="D15" s="10"/>
      <c r="E15" s="21">
        <f>+SUM(E11:E14)</f>
        <v>4247400</v>
      </c>
    </row>
    <row r="16" spans="1:5">
      <c r="B16" s="6"/>
      <c r="C16" s="3"/>
      <c r="D16" s="7"/>
      <c r="E16" s="3"/>
    </row>
    <row r="17" spans="1:5" ht="15.75" thickBot="1">
      <c r="A17" t="s">
        <v>141</v>
      </c>
      <c r="B17" s="6" t="s">
        <v>142</v>
      </c>
      <c r="C17" s="3">
        <v>9965</v>
      </c>
      <c r="D17" s="7" t="s">
        <v>129</v>
      </c>
      <c r="E17" s="3">
        <v>515191</v>
      </c>
    </row>
    <row r="18" spans="1:5">
      <c r="A18" s="8" t="s">
        <v>29</v>
      </c>
      <c r="B18" s="20"/>
      <c r="C18" s="21"/>
      <c r="D18" s="10"/>
      <c r="E18" s="21">
        <f>+SUM(E17)</f>
        <v>515191</v>
      </c>
    </row>
    <row r="19" spans="1:5">
      <c r="B19" s="6"/>
      <c r="C19" s="3"/>
      <c r="D19" s="7"/>
      <c r="E19" s="3"/>
    </row>
    <row r="20" spans="1:5">
      <c r="A20" t="s">
        <v>143</v>
      </c>
      <c r="B20" s="6" t="s">
        <v>143</v>
      </c>
      <c r="C20" s="3">
        <v>96000</v>
      </c>
      <c r="D20" s="7" t="s">
        <v>129</v>
      </c>
      <c r="E20" s="3">
        <v>76800</v>
      </c>
    </row>
    <row r="21" spans="1:5" ht="15.75" thickBot="1">
      <c r="A21" t="s">
        <v>139</v>
      </c>
      <c r="B21" s="6" t="s">
        <v>143</v>
      </c>
      <c r="C21" s="3">
        <v>33600</v>
      </c>
      <c r="D21" s="7" t="s">
        <v>140</v>
      </c>
      <c r="E21" s="3">
        <v>2520</v>
      </c>
    </row>
    <row r="22" spans="1:5">
      <c r="A22" s="8" t="s">
        <v>29</v>
      </c>
      <c r="B22" s="20"/>
      <c r="C22" s="21"/>
      <c r="D22" s="10"/>
      <c r="E22" s="21">
        <f>+SUM(E20:E21)</f>
        <v>79320</v>
      </c>
    </row>
    <row r="23" spans="1:5">
      <c r="B23" s="6"/>
      <c r="C23" s="3"/>
      <c r="D23" s="7"/>
      <c r="E23" s="3"/>
    </row>
    <row r="24" spans="1:5">
      <c r="A24" t="s">
        <v>144</v>
      </c>
      <c r="B24" s="6" t="s">
        <v>145</v>
      </c>
      <c r="C24" s="3">
        <v>345000</v>
      </c>
      <c r="D24" s="7" t="s">
        <v>129</v>
      </c>
      <c r="E24" s="3">
        <v>431250</v>
      </c>
    </row>
    <row r="25" spans="1:5">
      <c r="A25" t="s">
        <v>146</v>
      </c>
      <c r="B25" s="6" t="s">
        <v>145</v>
      </c>
      <c r="C25" s="3">
        <v>378000</v>
      </c>
      <c r="D25" s="7" t="s">
        <v>129</v>
      </c>
      <c r="E25" s="3">
        <v>302400</v>
      </c>
    </row>
    <row r="26" spans="1:5">
      <c r="A26" t="s">
        <v>147</v>
      </c>
      <c r="B26" s="6" t="s">
        <v>145</v>
      </c>
      <c r="C26" s="3">
        <v>5000</v>
      </c>
      <c r="D26" s="7" t="s">
        <v>129</v>
      </c>
      <c r="E26" s="3">
        <v>7500</v>
      </c>
    </row>
    <row r="27" spans="1:5">
      <c r="A27" t="s">
        <v>148</v>
      </c>
      <c r="B27" s="6" t="s">
        <v>145</v>
      </c>
      <c r="C27" s="3">
        <v>2520</v>
      </c>
      <c r="D27" s="7" t="s">
        <v>129</v>
      </c>
      <c r="E27" s="3">
        <v>6300</v>
      </c>
    </row>
    <row r="28" spans="1:5">
      <c r="A28" t="s">
        <v>149</v>
      </c>
      <c r="B28" s="6" t="s">
        <v>145</v>
      </c>
      <c r="C28" s="3">
        <v>11000</v>
      </c>
      <c r="D28" s="7" t="s">
        <v>129</v>
      </c>
      <c r="E28" s="3">
        <v>8800</v>
      </c>
    </row>
    <row r="29" spans="1:5">
      <c r="A29" t="s">
        <v>150</v>
      </c>
      <c r="B29" s="6" t="s">
        <v>145</v>
      </c>
      <c r="C29" s="3">
        <v>61320</v>
      </c>
      <c r="D29" s="7" t="s">
        <v>129</v>
      </c>
      <c r="E29" s="3">
        <v>380184</v>
      </c>
    </row>
    <row r="30" spans="1:5" ht="15.75" thickBot="1">
      <c r="A30" t="s">
        <v>151</v>
      </c>
      <c r="B30" s="6" t="s">
        <v>145</v>
      </c>
      <c r="C30" s="3">
        <v>6900000</v>
      </c>
      <c r="D30" s="7" t="s">
        <v>152</v>
      </c>
      <c r="E30" s="3">
        <v>2967000</v>
      </c>
    </row>
    <row r="31" spans="1:5">
      <c r="A31" s="8" t="s">
        <v>29</v>
      </c>
      <c r="B31" s="20"/>
      <c r="C31" s="21"/>
      <c r="D31" s="10"/>
      <c r="E31" s="21">
        <f>+SUM(E24:E30)</f>
        <v>4103434</v>
      </c>
    </row>
    <row r="32" spans="1:5">
      <c r="B32" s="6"/>
      <c r="C32" s="3"/>
      <c r="D32" s="7"/>
      <c r="E32" s="3"/>
    </row>
    <row r="33" spans="1:5">
      <c r="A33" t="s">
        <v>153</v>
      </c>
      <c r="B33" s="6" t="s">
        <v>154</v>
      </c>
      <c r="C33" s="3">
        <v>3068000</v>
      </c>
      <c r="D33" s="7" t="s">
        <v>155</v>
      </c>
      <c r="E33" s="3">
        <v>3445364</v>
      </c>
    </row>
    <row r="34" spans="1:5" ht="15.75" thickBot="1">
      <c r="A34" t="s">
        <v>156</v>
      </c>
      <c r="B34" s="6" t="s">
        <v>154</v>
      </c>
      <c r="C34" s="3">
        <v>43000</v>
      </c>
      <c r="D34" s="7" t="s">
        <v>155</v>
      </c>
      <c r="E34" s="3">
        <v>36507</v>
      </c>
    </row>
    <row r="35" spans="1:5">
      <c r="A35" s="8" t="s">
        <v>29</v>
      </c>
      <c r="B35" s="20"/>
      <c r="C35" s="21"/>
      <c r="D35" s="10"/>
      <c r="E35" s="21">
        <f>+SUM(E33:E34)</f>
        <v>3481871</v>
      </c>
    </row>
    <row r="37" spans="1:5" ht="17.25">
      <c r="A37" s="29" t="s">
        <v>157</v>
      </c>
      <c r="B37" s="29"/>
      <c r="C37" s="29"/>
      <c r="E37" s="22">
        <f>+SUM(E9,E15,E18,E22,E31,E35)</f>
        <v>43677201</v>
      </c>
    </row>
  </sheetData>
  <mergeCells count="1">
    <mergeCell ref="A37:C37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workbookViewId="0">
      <selection activeCell="D32" sqref="D32"/>
    </sheetView>
  </sheetViews>
  <sheetFormatPr defaultRowHeight="15"/>
  <cols>
    <col min="1" max="1" width="37.85546875" customWidth="1"/>
    <col min="2" max="3" width="11.5703125" bestFit="1" customWidth="1"/>
    <col min="4" max="4" width="15.28515625" customWidth="1"/>
    <col min="5" max="5" width="20.42578125" customWidth="1"/>
  </cols>
  <sheetData>
    <row r="1" spans="1:5" ht="30.75" thickBot="1">
      <c r="A1" s="11" t="s">
        <v>1</v>
      </c>
      <c r="B1" s="23" t="s">
        <v>158</v>
      </c>
      <c r="C1" s="23" t="s">
        <v>159</v>
      </c>
      <c r="D1" s="23" t="s">
        <v>160</v>
      </c>
      <c r="E1" s="23" t="s">
        <v>161</v>
      </c>
    </row>
    <row r="2" spans="1:5">
      <c r="A2" s="12" t="s">
        <v>6</v>
      </c>
      <c r="B2" s="15">
        <v>2604</v>
      </c>
      <c r="C2" s="15">
        <v>2559</v>
      </c>
      <c r="D2" s="25">
        <v>2695336</v>
      </c>
      <c r="E2" s="25">
        <v>2546470</v>
      </c>
    </row>
    <row r="3" spans="1:5">
      <c r="A3" s="12" t="s">
        <v>162</v>
      </c>
      <c r="B3" s="15">
        <v>1264</v>
      </c>
      <c r="C3" s="15">
        <v>1229</v>
      </c>
      <c r="D3" s="25">
        <v>836792</v>
      </c>
      <c r="E3" s="25">
        <v>1516782</v>
      </c>
    </row>
    <row r="4" spans="1:5">
      <c r="A4" s="12" t="s">
        <v>36</v>
      </c>
      <c r="B4" s="15">
        <v>25801</v>
      </c>
      <c r="C4" s="15">
        <v>26119</v>
      </c>
      <c r="D4" s="25">
        <v>22996820</v>
      </c>
      <c r="E4" s="25">
        <v>20573293</v>
      </c>
    </row>
    <row r="5" spans="1:5">
      <c r="A5" s="12" t="s">
        <v>42</v>
      </c>
      <c r="B5" s="15">
        <v>566</v>
      </c>
      <c r="C5" s="15">
        <v>819</v>
      </c>
      <c r="D5" s="25">
        <v>431593</v>
      </c>
      <c r="E5" s="25">
        <v>272424</v>
      </c>
    </row>
    <row r="6" spans="1:5">
      <c r="A6" s="12" t="s">
        <v>163</v>
      </c>
      <c r="B6" s="15">
        <v>63828</v>
      </c>
      <c r="C6" s="15">
        <v>55018</v>
      </c>
      <c r="D6" s="25">
        <v>24949725</v>
      </c>
      <c r="E6" s="25">
        <v>33733160</v>
      </c>
    </row>
    <row r="7" spans="1:5">
      <c r="A7" s="12" t="s">
        <v>164</v>
      </c>
      <c r="B7" s="15">
        <v>429991</v>
      </c>
      <c r="C7" s="15">
        <v>348034</v>
      </c>
      <c r="D7" s="25">
        <v>102599707</v>
      </c>
      <c r="E7" s="25">
        <v>99427471</v>
      </c>
    </row>
    <row r="8" spans="1:5">
      <c r="A8" s="12" t="s">
        <v>165</v>
      </c>
      <c r="B8" s="15">
        <v>27582</v>
      </c>
      <c r="C8" s="15">
        <v>34590</v>
      </c>
      <c r="D8" s="25">
        <v>4258709</v>
      </c>
      <c r="E8" s="25">
        <v>6860772</v>
      </c>
    </row>
    <row r="9" spans="1:5">
      <c r="A9" s="12" t="s">
        <v>166</v>
      </c>
      <c r="B9" s="15">
        <v>751</v>
      </c>
      <c r="C9" s="15">
        <v>2479</v>
      </c>
      <c r="D9" s="25">
        <v>1782942</v>
      </c>
      <c r="E9" s="25">
        <v>1798498</v>
      </c>
    </row>
    <row r="10" spans="1:5">
      <c r="A10" s="12" t="s">
        <v>167</v>
      </c>
      <c r="B10" s="15">
        <v>106888</v>
      </c>
      <c r="C10" s="15">
        <v>195821</v>
      </c>
      <c r="D10" s="25">
        <v>4670070</v>
      </c>
      <c r="E10" s="25">
        <v>13719450</v>
      </c>
    </row>
    <row r="11" spans="1:5">
      <c r="A11" s="12" t="s">
        <v>168</v>
      </c>
      <c r="B11" s="15"/>
      <c r="C11" s="15"/>
      <c r="D11" s="25">
        <v>28938016</v>
      </c>
      <c r="E11" s="25">
        <v>31249985</v>
      </c>
    </row>
    <row r="12" spans="1:5">
      <c r="A12" s="12" t="s">
        <v>136</v>
      </c>
      <c r="B12" s="15"/>
      <c r="C12" s="15"/>
      <c r="D12" s="25">
        <v>3659535</v>
      </c>
      <c r="E12" s="25">
        <v>4247400</v>
      </c>
    </row>
    <row r="13" spans="1:5">
      <c r="A13" s="12" t="s">
        <v>141</v>
      </c>
      <c r="B13" s="15"/>
      <c r="C13" s="15"/>
      <c r="D13" s="25">
        <v>522548</v>
      </c>
      <c r="E13" s="25">
        <v>515191</v>
      </c>
    </row>
    <row r="14" spans="1:5">
      <c r="A14" s="12" t="s">
        <v>143</v>
      </c>
      <c r="B14" s="15"/>
      <c r="C14" s="15"/>
      <c r="D14" s="25">
        <v>123360</v>
      </c>
      <c r="E14" s="25">
        <v>79320</v>
      </c>
    </row>
    <row r="15" spans="1:5">
      <c r="A15" s="12" t="s">
        <v>145</v>
      </c>
      <c r="B15" s="15"/>
      <c r="C15" s="15"/>
      <c r="D15" s="25">
        <v>5482426</v>
      </c>
      <c r="E15" s="25">
        <v>4103434</v>
      </c>
    </row>
    <row r="16" spans="1:5">
      <c r="A16" s="12" t="s">
        <v>169</v>
      </c>
      <c r="B16" s="15"/>
      <c r="C16" s="15"/>
      <c r="D16" s="25">
        <v>3621470</v>
      </c>
      <c r="E16" s="25">
        <v>3481871</v>
      </c>
    </row>
    <row r="17" spans="1:5" ht="15.75" thickBot="1">
      <c r="A17" s="12" t="s">
        <v>170</v>
      </c>
      <c r="B17" s="15"/>
      <c r="C17" s="15"/>
      <c r="D17" s="25">
        <v>206192</v>
      </c>
      <c r="E17" s="25">
        <v>384448</v>
      </c>
    </row>
    <row r="18" spans="1:5">
      <c r="A18" s="26" t="s">
        <v>29</v>
      </c>
      <c r="B18" s="27">
        <f>+SUM(B2:B17)</f>
        <v>659275</v>
      </c>
      <c r="C18" s="27">
        <f>+SUM(C2:C17)</f>
        <v>666668</v>
      </c>
      <c r="D18" s="27">
        <f>+SUM(D2:D17)</f>
        <v>207775241</v>
      </c>
      <c r="E18" s="27">
        <f>+SUM(E2:E17)</f>
        <v>224509969</v>
      </c>
    </row>
    <row r="19" spans="1:5">
      <c r="A19" s="12" t="s">
        <v>171</v>
      </c>
      <c r="B19" s="15"/>
      <c r="C19" s="15"/>
      <c r="D19" s="25">
        <v>86000</v>
      </c>
      <c r="E19" s="25">
        <v>20000</v>
      </c>
    </row>
    <row r="20" spans="1:5" ht="15.75" thickBot="1">
      <c r="A20" s="16" t="s">
        <v>172</v>
      </c>
      <c r="B20" s="19"/>
      <c r="C20" s="19"/>
      <c r="D20" s="28">
        <f>+SUM(D18:D19)</f>
        <v>207861241</v>
      </c>
      <c r="E20" s="28">
        <f t="shared" ref="E20" si="0">+SUM(E18:E19)</f>
        <v>224529969</v>
      </c>
    </row>
    <row r="22" spans="1:5">
      <c r="A22" t="s">
        <v>173</v>
      </c>
      <c r="D22" s="24">
        <v>55436</v>
      </c>
      <c r="E22" s="24">
        <v>65178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2c5eb91-b80d-43a5-a658-8a5fb6687d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57E60E3847C4AA82730ABF1D36B05" ma:contentTypeVersion="16" ma:contentTypeDescription="Create a new document." ma:contentTypeScope="" ma:versionID="5184e9432fc781ab283335723d0eebf3">
  <xsd:schema xmlns:xsd="http://www.w3.org/2001/XMLSchema" xmlns:xs="http://www.w3.org/2001/XMLSchema" xmlns:p="http://schemas.microsoft.com/office/2006/metadata/properties" xmlns:ns3="d6efe29c-649f-47b5-9a03-f30c1062472a" xmlns:ns4="a2c5eb91-b80d-43a5-a658-8a5fb6687d17" targetNamespace="http://schemas.microsoft.com/office/2006/metadata/properties" ma:root="true" ma:fieldsID="d34309d87c71572cca3aa959c6bf2b39" ns3:_="" ns4:_="">
    <xsd:import namespace="d6efe29c-649f-47b5-9a03-f30c1062472a"/>
    <xsd:import namespace="a2c5eb91-b80d-43a5-a658-8a5fb6687d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  <xsd:element ref="ns4:MediaServiceSystem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fe29c-649f-47b5-9a03-f30c1062472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5eb91-b80d-43a5-a658-8a5fb6687d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1B6BD71-C207-4B0C-8188-6C557E020556}"/>
</file>

<file path=customXml/itemProps2.xml><?xml version="1.0" encoding="utf-8"?>
<ds:datastoreItem xmlns:ds="http://schemas.openxmlformats.org/officeDocument/2006/customXml" ds:itemID="{DBE94FAA-2381-4B0C-8573-C7B85C1A5231}"/>
</file>

<file path=customXml/itemProps3.xml><?xml version="1.0" encoding="utf-8"?>
<ds:datastoreItem xmlns:ds="http://schemas.openxmlformats.org/officeDocument/2006/customXml" ds:itemID="{52E6A148-A035-41AD-82B9-93FE6EB32C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/>
  <cp:revision/>
  <dcterms:created xsi:type="dcterms:W3CDTF">2025-05-10T12:02:16Z</dcterms:created>
  <dcterms:modified xsi:type="dcterms:W3CDTF">2025-05-12T20:09:27Z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0x01010041F57E60E3847C4AA82730ABF1D36B05</vt:lpwstr>
  </property>
</Properties>
</file>