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465A5A99-1A99-433E-A285-5EE41BF30128}" xr6:coauthVersionLast="47" xr6:coauthVersionMax="47" xr10:uidLastSave="{00000000-0000-0000-0000-000000000000}"/>
  <bookViews>
    <workbookView xWindow="-105" yWindow="0" windowWidth="14610" windowHeight="15585" firstSheet="8" activeTab="8" xr2:uid="{00000000-000D-0000-FFFF-FFFF00000000}"/>
  </bookViews>
  <sheets>
    <sheet name="Crop Acreage Production Value" sheetId="1" r:id="rId1"/>
    <sheet name="Vegetable Crops - 1953" sheetId="2" r:id="rId2"/>
    <sheet name="Grain -1953" sheetId="6" r:id="rId3"/>
    <sheet name="Field Crops -1953" sheetId="3" r:id="rId4"/>
    <sheet name="Certified Seed Crops -1953" sheetId="4" r:id="rId5"/>
    <sheet name="Seed Common Crops -1953" sheetId="5" r:id="rId6"/>
    <sheet name="Apiary Products -1953" sheetId="7" r:id="rId7"/>
    <sheet name="Livestock &amp; Livestock Products" sheetId="8" r:id="rId8"/>
    <sheet name="Summary - 1953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9" l="1"/>
  <c r="D18" i="9"/>
  <c r="C18" i="9"/>
  <c r="D20" i="9"/>
  <c r="B18" i="9"/>
  <c r="E20" i="9"/>
  <c r="E38" i="8"/>
  <c r="E36" i="8"/>
  <c r="E32" i="8"/>
  <c r="E23" i="8"/>
  <c r="E19" i="8"/>
  <c r="E16" i="8"/>
  <c r="E10" i="8"/>
  <c r="D4" i="7"/>
  <c r="E8" i="6"/>
  <c r="B8" i="6"/>
  <c r="E18" i="5"/>
  <c r="B18" i="5"/>
  <c r="E17" i="4"/>
  <c r="B17" i="4"/>
  <c r="E14" i="3"/>
  <c r="B14" i="3"/>
  <c r="E27" i="2"/>
  <c r="B27" i="2"/>
  <c r="F42" i="1"/>
  <c r="C42" i="1"/>
  <c r="F36" i="1"/>
  <c r="C36" i="1"/>
  <c r="F28" i="1"/>
  <c r="C28" i="1"/>
  <c r="F20" i="1"/>
  <c r="C20" i="1"/>
</calcChain>
</file>

<file path=xl/sharedStrings.xml><?xml version="1.0" encoding="utf-8"?>
<sst xmlns="http://schemas.openxmlformats.org/spreadsheetml/2006/main" count="421" uniqueCount="176">
  <si>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</si>
  <si>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</si>
  <si>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</si>
  <si>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</si>
  <si>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</si>
  <si>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</si>
  <si>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</si>
  <si>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</si>
  <si>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</si>
  <si>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</si>
  <si>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</si>
  <si>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</si>
  <si>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</si>
  <si>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</si>
  <si>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</si>
  <si>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</si>
  <si>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Berries, processed</t>
  </si>
  <si>
    <t>cans</t>
  </si>
  <si>
    <t>Figs</t>
  </si>
  <si>
    <t>Figs, dried</t>
  </si>
  <si>
    <t>Olives</t>
  </si>
  <si>
    <t>Peaches</t>
  </si>
  <si>
    <t>Pears</t>
  </si>
  <si>
    <t>Persimmons</t>
  </si>
  <si>
    <t>Plums</t>
  </si>
  <si>
    <t>Plums, processed</t>
  </si>
  <si>
    <t>Pomegranates</t>
  </si>
  <si>
    <t>Almonds</t>
  </si>
  <si>
    <t>Pecans</t>
  </si>
  <si>
    <t>Walnuts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</si>
  <si>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</si>
  <si>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</si>
  <si>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</si>
  <si>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</si>
  <si>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</si>
  <si>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</si>
  <si>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</si>
  <si>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</si>
  <si>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</si>
  <si>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</si>
  <si>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</si>
  <si>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</si>
  <si>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Cannery</t>
  </si>
  <si>
    <t>Melons</t>
  </si>
  <si>
    <t>Watermelons</t>
  </si>
  <si>
    <t>Cantaloupes</t>
  </si>
  <si>
    <t>Casabas</t>
  </si>
  <si>
    <t>Asparagus</t>
  </si>
  <si>
    <t>Asparagus, processed</t>
  </si>
  <si>
    <t>lbs.</t>
  </si>
  <si>
    <t>Beans, Blackeye</t>
  </si>
  <si>
    <t>sks.</t>
  </si>
  <si>
    <t>hamp.</t>
  </si>
  <si>
    <t>Beans, Fava</t>
  </si>
  <si>
    <t>Beans, String</t>
  </si>
  <si>
    <t>Carrots</t>
  </si>
  <si>
    <t>Cabbage</t>
  </si>
  <si>
    <t>Celery</t>
  </si>
  <si>
    <t>Corn, Sweet</t>
  </si>
  <si>
    <t>Corn, Sweet, processed</t>
  </si>
  <si>
    <t>Garlic</t>
  </si>
  <si>
    <t>Lettuce</t>
  </si>
  <si>
    <t>Okra</t>
  </si>
  <si>
    <t>Onions</t>
  </si>
  <si>
    <t>Onions, dehydrated</t>
  </si>
  <si>
    <t>Peas</t>
  </si>
  <si>
    <t>Potatoes</t>
  </si>
  <si>
    <t>Potatoes, lugs</t>
  </si>
  <si>
    <t>Potatoes, processed</t>
  </si>
  <si>
    <t>Potatoes, seed</t>
  </si>
  <si>
    <t>Potatoes, culls</t>
  </si>
  <si>
    <t>Potatoes, Sweet</t>
  </si>
  <si>
    <t>Tomatoes</t>
  </si>
  <si>
    <t>Turnips</t>
  </si>
  <si>
    <t>Barley</t>
  </si>
  <si>
    <t>Corn, Field</t>
  </si>
  <si>
    <t>Milo</t>
  </si>
  <si>
    <t>Oats</t>
  </si>
  <si>
    <t>Rice</t>
  </si>
  <si>
    <t>Wheat</t>
  </si>
  <si>
    <t>Beets, Sugar</t>
  </si>
  <si>
    <t>Corn, Broom</t>
  </si>
  <si>
    <t>Cotton</t>
  </si>
  <si>
    <t>bales</t>
  </si>
  <si>
    <t>Cotton Seed</t>
  </si>
  <si>
    <t>Flax</t>
  </si>
  <si>
    <t>bu.</t>
  </si>
  <si>
    <t>Hay, Alfalfa</t>
  </si>
  <si>
    <t>Hay, Grain</t>
  </si>
  <si>
    <t>Nursery Stock</t>
  </si>
  <si>
    <t>Pasture, Permanent</t>
  </si>
  <si>
    <t>Pasture, Sudan Grass</t>
  </si>
  <si>
    <t>Silage</t>
  </si>
  <si>
    <t>Sunflower Seed</t>
  </si>
  <si>
    <t>Alfalfa, Atlantic</t>
  </si>
  <si>
    <t>Alfalfa, Buffalo</t>
  </si>
  <si>
    <t>Alfalfa, Caliverde</t>
  </si>
  <si>
    <t>Alfalfa, Narragansett</t>
  </si>
  <si>
    <t>Alfalfa, Ranger</t>
  </si>
  <si>
    <t>Alfalfa, Vernal</t>
  </si>
  <si>
    <t>Alfalfa, Williamsburg</t>
  </si>
  <si>
    <t>Clover, Kenland Red</t>
  </si>
  <si>
    <t>Fescue, Alta</t>
  </si>
  <si>
    <t>Fescue, Goars Tall</t>
  </si>
  <si>
    <t>Milo, DD 38</t>
  </si>
  <si>
    <t>Orchard Grass, Akaroa</t>
  </si>
  <si>
    <t>Sudan, Piper</t>
  </si>
  <si>
    <t>Sudan, 23</t>
  </si>
  <si>
    <t>Alfalfa (Atlantic, Buffalo, Narragansett, Ranger, Williamsburg)</t>
  </si>
  <si>
    <t>Alfalfa, California Common</t>
  </si>
  <si>
    <t>Alfalfa, DePuitts</t>
  </si>
  <si>
    <t>Alfalfa, Hairy Peruvian</t>
  </si>
  <si>
    <t>Beans, Mung</t>
  </si>
  <si>
    <t>Beet, Sugar</t>
  </si>
  <si>
    <t>Blue Grass, Merion</t>
  </si>
  <si>
    <t>Cotton Seed, Planting</t>
  </si>
  <si>
    <t>Melilotus indica</t>
  </si>
  <si>
    <t>Oats, Kanota</t>
  </si>
  <si>
    <t>Rye</t>
  </si>
  <si>
    <t>Sudan, Sweet 372</t>
  </si>
  <si>
    <t>Sudan, Common Sweet</t>
  </si>
  <si>
    <t>Screenings and Cleanings</t>
  </si>
  <si>
    <t>Product</t>
  </si>
  <si>
    <t>Quantity</t>
  </si>
  <si>
    <t>Beeswax</t>
  </si>
  <si>
    <t>Honey</t>
  </si>
  <si>
    <t>Item</t>
  </si>
  <si>
    <t>Quantity/Number of Head</t>
  </si>
  <si>
    <t>Purebreds</t>
  </si>
  <si>
    <t>Cattle</t>
  </si>
  <si>
    <t>head</t>
  </si>
  <si>
    <t>Steers</t>
  </si>
  <si>
    <t>Cows</t>
  </si>
  <si>
    <t>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</si>
  <si>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</si>
  <si>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</si>
  <si>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</si>
  <si>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</si>
  <si>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</si>
  <si>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</si>
  <si>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</si>
  <si>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</si>
  <si>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</si>
  <si>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</si>
  <si>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</si>
  <si>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Rabbits, domestic</t>
  </si>
  <si>
    <t>Rabbits</t>
  </si>
  <si>
    <t>Chickens</t>
  </si>
  <si>
    <t>Poultry</t>
  </si>
  <si>
    <t>Fryers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</si>
  <si>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</si>
  <si>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</si>
  <si>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</si>
  <si>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</si>
  <si>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</si>
  <si>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</si>
  <si>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</si>
  <si>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</si>
  <si>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</si>
  <si>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</si>
  <si>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>Grand Total of All Livestock</t>
  </si>
  <si>
    <t>Acreage
 1952</t>
  </si>
  <si>
    <t>Acreage
 1953</t>
  </si>
  <si>
    <t>Valuation 
1952</t>
  </si>
  <si>
    <t>Valuation 
1953</t>
  </si>
  <si>
    <t>Vegetables</t>
  </si>
  <si>
    <t>Grain</t>
  </si>
  <si>
    <t>Field Crops</t>
  </si>
  <si>
    <t>Seed, Certified</t>
  </si>
  <si>
    <t>Seed, Common</t>
  </si>
  <si>
    <t>Beef Cattle</t>
  </si>
  <si>
    <t>Dairy Products</t>
  </si>
  <si>
    <t>Apiary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</si>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</sst>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Border="1"/>
    <xf numFmtId="164" fontId="0" fillId="0" borderId="0" xfId="1" applyNumberFormat="1" applyFont="1"/>
    <xf numFmtId="164" fontId="3" fillId="0" borderId="1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3" xfId="1" applyNumberFormat="1" applyFont="1" applyBorder="1"/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4" xfId="1" applyNumberFormat="1" applyFont="1" applyBorder="1"/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164" fontId="5" fillId="0" borderId="1" xfId="1" applyNumberFormat="1" applyFont="1" applyBorder="1"/>
    <xf numFmtId="164" fontId="6" fillId="0" borderId="0" xfId="0" applyNumberFormat="1" applyFont="1"/>
    <xf numFmtId="165" fontId="0" fillId="0" borderId="3" xfId="2" applyNumberFormat="1" applyFont="1" applyBorder="1"/>
    <xf numFmtId="0" fontId="3" fillId="0" borderId="5" xfId="0" applyFont="1" applyBorder="1"/>
    <xf numFmtId="164" fontId="3" fillId="0" borderId="5" xfId="1" applyNumberFormat="1" applyFont="1" applyBorder="1" applyAlignment="1">
      <alignment horizontal="right"/>
    </xf>
    <xf numFmtId="165" fontId="3" fillId="0" borderId="5" xfId="2" applyNumberFormat="1" applyFont="1" applyBorder="1"/>
    <xf numFmtId="0" fontId="3" fillId="0" borderId="2" xfId="0" applyFont="1" applyBorder="1"/>
    <xf numFmtId="164" fontId="3" fillId="0" borderId="2" xfId="1" applyNumberFormat="1" applyFont="1" applyBorder="1" applyAlignment="1">
      <alignment horizontal="right"/>
    </xf>
    <xf numFmtId="165" fontId="3" fillId="0" borderId="2" xfId="2" applyNumberFormat="1" applyFont="1" applyBorder="1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opLeftCell="A20" workbookViewId="0">
      <selection activeCell="B51" sqref="B51"/>
    </sheetView>
  </sheetViews>
  <sheetFormatPr defaultRowHeight="15"/>
  <cols>
    <col min="1" max="1" width="33.7109375" customWidth="1"/>
    <col min="2" max="2" width="36.28515625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>
      <c r="A2" s="2" t="s">
        <v>6</v>
      </c>
      <c r="B2" s="1"/>
      <c r="C2" s="1"/>
      <c r="D2" s="1"/>
      <c r="E2" s="1"/>
      <c r="F2" s="1"/>
    </row>
    <row r="3" spans="1:6">
      <c r="A3" t="s">
        <v>7</v>
      </c>
      <c r="B3" t="s">
        <v>6</v>
      </c>
      <c r="C3" s="6">
        <v>32</v>
      </c>
      <c r="D3" s="6">
        <v>1904</v>
      </c>
      <c r="E3" s="8" t="s">
        <v>8</v>
      </c>
      <c r="F3" s="4">
        <v>6188</v>
      </c>
    </row>
    <row r="4" spans="1:6">
      <c r="A4" t="s">
        <v>9</v>
      </c>
      <c r="B4" t="s">
        <v>6</v>
      </c>
      <c r="C4" s="6">
        <v>130</v>
      </c>
      <c r="D4" s="6">
        <v>4703</v>
      </c>
      <c r="E4" s="8" t="s">
        <v>10</v>
      </c>
      <c r="F4" s="4">
        <v>8936</v>
      </c>
    </row>
    <row r="5" spans="1:6">
      <c r="A5" t="s">
        <v>11</v>
      </c>
      <c r="B5" t="s">
        <v>6</v>
      </c>
      <c r="C5" s="6" t="s">
        <v>12</v>
      </c>
      <c r="D5" s="6">
        <v>823.5</v>
      </c>
      <c r="E5" s="8" t="s">
        <v>13</v>
      </c>
      <c r="F5" s="4">
        <v>53528</v>
      </c>
    </row>
    <row r="6" spans="1:6">
      <c r="A6" t="s">
        <v>14</v>
      </c>
      <c r="B6" t="s">
        <v>6</v>
      </c>
      <c r="C6" s="6">
        <v>80</v>
      </c>
      <c r="D6" s="6">
        <v>36386</v>
      </c>
      <c r="E6" s="8" t="s">
        <v>15</v>
      </c>
      <c r="F6" s="4">
        <v>87326</v>
      </c>
    </row>
    <row r="7" spans="1:6">
      <c r="A7" t="s">
        <v>16</v>
      </c>
      <c r="B7" t="s">
        <v>6</v>
      </c>
      <c r="C7" s="6" t="s">
        <v>12</v>
      </c>
      <c r="D7" s="6">
        <v>13670</v>
      </c>
      <c r="E7" s="8" t="s">
        <v>17</v>
      </c>
      <c r="F7" s="4">
        <v>64933</v>
      </c>
    </row>
    <row r="8" spans="1:6">
      <c r="A8" t="s">
        <v>18</v>
      </c>
      <c r="B8" t="s">
        <v>6</v>
      </c>
      <c r="C8" s="6">
        <v>5</v>
      </c>
      <c r="D8" s="6">
        <v>750</v>
      </c>
      <c r="E8" s="8" t="s">
        <v>10</v>
      </c>
      <c r="F8" s="4">
        <v>1125</v>
      </c>
    </row>
    <row r="9" spans="1:6">
      <c r="A9" t="s">
        <v>19</v>
      </c>
      <c r="B9" t="s">
        <v>6</v>
      </c>
      <c r="C9" s="6" t="s">
        <v>12</v>
      </c>
      <c r="D9" s="6">
        <v>7.5</v>
      </c>
      <c r="E9" s="8" t="s">
        <v>13</v>
      </c>
      <c r="F9" s="4">
        <v>300</v>
      </c>
    </row>
    <row r="10" spans="1:6">
      <c r="A10" t="s">
        <v>20</v>
      </c>
      <c r="B10" t="s">
        <v>6</v>
      </c>
      <c r="C10" s="6">
        <v>228</v>
      </c>
      <c r="D10" s="6">
        <v>493</v>
      </c>
      <c r="E10" s="8" t="s">
        <v>13</v>
      </c>
      <c r="F10" s="4">
        <v>123250</v>
      </c>
    </row>
    <row r="11" spans="1:6">
      <c r="A11" t="s">
        <v>21</v>
      </c>
      <c r="B11" t="s">
        <v>6</v>
      </c>
      <c r="C11" s="6">
        <v>136</v>
      </c>
      <c r="D11" s="6">
        <v>23408</v>
      </c>
      <c r="E11" s="8" t="s">
        <v>10</v>
      </c>
      <c r="F11" s="4">
        <v>58520</v>
      </c>
    </row>
    <row r="12" spans="1:6">
      <c r="A12" t="s">
        <v>22</v>
      </c>
      <c r="B12" t="s">
        <v>6</v>
      </c>
      <c r="C12" s="6">
        <v>93</v>
      </c>
      <c r="D12" s="6">
        <v>49700</v>
      </c>
      <c r="E12" s="8" t="s">
        <v>8</v>
      </c>
      <c r="F12" s="4">
        <v>211225</v>
      </c>
    </row>
    <row r="13" spans="1:6">
      <c r="A13" t="s">
        <v>23</v>
      </c>
      <c r="B13" t="s">
        <v>6</v>
      </c>
      <c r="C13" s="6">
        <v>20</v>
      </c>
      <c r="D13" s="6">
        <v>5357</v>
      </c>
      <c r="E13" s="8" t="s">
        <v>10</v>
      </c>
      <c r="F13" s="4">
        <v>16875</v>
      </c>
    </row>
    <row r="14" spans="1:6">
      <c r="A14" t="s">
        <v>24</v>
      </c>
      <c r="B14" t="s">
        <v>6</v>
      </c>
      <c r="C14" s="6">
        <v>1786</v>
      </c>
      <c r="D14" s="6">
        <v>574539</v>
      </c>
      <c r="E14" s="8" t="s">
        <v>10</v>
      </c>
      <c r="F14" s="4">
        <v>2039613</v>
      </c>
    </row>
    <row r="15" spans="1:6">
      <c r="A15" t="s">
        <v>25</v>
      </c>
      <c r="B15" t="s">
        <v>6</v>
      </c>
      <c r="C15" s="6" t="s">
        <v>12</v>
      </c>
      <c r="D15" s="6">
        <v>56</v>
      </c>
      <c r="E15" s="8" t="s">
        <v>13</v>
      </c>
      <c r="F15" s="4">
        <v>420</v>
      </c>
    </row>
    <row r="16" spans="1:6">
      <c r="A16" t="s">
        <v>26</v>
      </c>
      <c r="B16" t="s">
        <v>6</v>
      </c>
      <c r="C16" s="6">
        <v>20</v>
      </c>
      <c r="D16" s="6">
        <v>3398</v>
      </c>
      <c r="E16" s="8" t="s">
        <v>10</v>
      </c>
      <c r="F16" s="4">
        <v>5947</v>
      </c>
    </row>
    <row r="17" spans="1:6">
      <c r="A17" t="s">
        <v>27</v>
      </c>
      <c r="B17" t="s">
        <v>6</v>
      </c>
      <c r="C17" s="6">
        <v>47</v>
      </c>
      <c r="D17" s="6">
        <v>25</v>
      </c>
      <c r="E17" s="8" t="s">
        <v>13</v>
      </c>
      <c r="F17" s="4">
        <v>6000</v>
      </c>
    </row>
    <row r="18" spans="1:6">
      <c r="A18" t="s">
        <v>28</v>
      </c>
      <c r="B18" t="s">
        <v>6</v>
      </c>
      <c r="C18" s="6">
        <v>20</v>
      </c>
      <c r="D18" s="6">
        <v>12</v>
      </c>
      <c r="E18" s="8" t="s">
        <v>13</v>
      </c>
      <c r="F18" s="4">
        <v>8400</v>
      </c>
    </row>
    <row r="19" spans="1:6" ht="15.75" thickBot="1">
      <c r="A19" t="s">
        <v>29</v>
      </c>
      <c r="B19" t="s">
        <v>6</v>
      </c>
      <c r="C19" s="6">
        <v>7</v>
      </c>
      <c r="D19" s="6">
        <v>5</v>
      </c>
      <c r="E19" s="8" t="s">
        <v>13</v>
      </c>
      <c r="F19" s="4">
        <v>2750</v>
      </c>
    </row>
    <row r="20" spans="1:6">
      <c r="A20" s="3" t="s">
        <v>30</v>
      </c>
      <c r="B20" s="3"/>
      <c r="C20" s="7">
        <f>+SUM(C3:C19)</f>
        <v>2604</v>
      </c>
      <c r="D20" s="7"/>
      <c r="E20" s="9"/>
      <c r="F20" s="7">
        <f>+SUM(F3:F19)</f>
        <v>2695336</v>
      </c>
    </row>
    <row r="21" spans="1:6">
      <c r="C21" s="6"/>
      <c r="D21" s="6"/>
      <c r="E21" s="8"/>
      <c r="F21" s="4"/>
    </row>
    <row r="22" spans="1:6">
      <c r="A22" s="2" t="s">
        <v>31</v>
      </c>
      <c r="C22" s="6"/>
      <c r="D22" s="6"/>
      <c r="E22" s="8"/>
      <c r="F22" s="4"/>
    </row>
    <row r="23" spans="1:6">
      <c r="A23" t="s">
        <v>32</v>
      </c>
      <c r="B23" t="s">
        <v>31</v>
      </c>
      <c r="C23" s="6">
        <v>24</v>
      </c>
      <c r="D23" s="6">
        <v>7950</v>
      </c>
      <c r="E23" s="8" t="s">
        <v>8</v>
      </c>
      <c r="F23" s="4">
        <v>7950</v>
      </c>
    </row>
    <row r="24" spans="1:6">
      <c r="A24" t="s">
        <v>33</v>
      </c>
      <c r="B24" t="s">
        <v>31</v>
      </c>
      <c r="C24" s="6">
        <v>1107</v>
      </c>
      <c r="D24" s="6">
        <v>232119</v>
      </c>
      <c r="E24" s="8" t="s">
        <v>8</v>
      </c>
      <c r="F24" s="4">
        <v>754387</v>
      </c>
    </row>
    <row r="25" spans="1:6">
      <c r="A25" t="s">
        <v>34</v>
      </c>
      <c r="B25" t="s">
        <v>31</v>
      </c>
      <c r="C25" s="6">
        <v>58</v>
      </c>
      <c r="D25" s="6">
        <v>10662</v>
      </c>
      <c r="E25" s="8" t="s">
        <v>8</v>
      </c>
      <c r="F25" s="4">
        <v>23456</v>
      </c>
    </row>
    <row r="26" spans="1:6">
      <c r="A26" t="s">
        <v>35</v>
      </c>
      <c r="B26" t="s">
        <v>31</v>
      </c>
      <c r="C26" s="6">
        <v>68</v>
      </c>
      <c r="D26" s="6">
        <v>22175</v>
      </c>
      <c r="E26" s="8" t="s">
        <v>8</v>
      </c>
      <c r="F26" s="4">
        <v>49894</v>
      </c>
    </row>
    <row r="27" spans="1:6" ht="15.75" thickBot="1">
      <c r="A27" t="s">
        <v>36</v>
      </c>
      <c r="B27" t="s">
        <v>31</v>
      </c>
      <c r="C27" s="6">
        <v>7</v>
      </c>
      <c r="D27" s="6">
        <v>850</v>
      </c>
      <c r="E27" s="8" t="s">
        <v>8</v>
      </c>
      <c r="F27" s="4">
        <v>1105</v>
      </c>
    </row>
    <row r="28" spans="1:6">
      <c r="A28" s="3" t="s">
        <v>30</v>
      </c>
      <c r="B28" s="3"/>
      <c r="C28" s="7">
        <f>+SUM(C23:C27)</f>
        <v>1264</v>
      </c>
      <c r="D28" s="7"/>
      <c r="E28" s="9"/>
      <c r="F28" s="7">
        <f>+SUM(F23:F27)</f>
        <v>836792</v>
      </c>
    </row>
    <row r="29" spans="1:6">
      <c r="C29" s="6"/>
      <c r="D29" s="6"/>
      <c r="E29" s="8"/>
      <c r="F29" s="4"/>
    </row>
    <row r="30" spans="1:6">
      <c r="A30" s="2" t="s">
        <v>37</v>
      </c>
      <c r="C30" s="6"/>
      <c r="D30" s="6"/>
      <c r="E30" s="8"/>
      <c r="F30" s="4"/>
    </row>
    <row r="31" spans="1:6">
      <c r="A31" t="s">
        <v>38</v>
      </c>
      <c r="B31" t="s">
        <v>37</v>
      </c>
      <c r="C31" s="6">
        <v>22079</v>
      </c>
      <c r="D31" s="6">
        <v>5275560</v>
      </c>
      <c r="E31" s="8" t="s">
        <v>10</v>
      </c>
      <c r="F31" s="4">
        <v>19783350</v>
      </c>
    </row>
    <row r="32" spans="1:6">
      <c r="A32" t="s">
        <v>39</v>
      </c>
      <c r="B32" t="s">
        <v>37</v>
      </c>
      <c r="C32" s="6">
        <v>3712</v>
      </c>
      <c r="D32" s="6">
        <v>81740</v>
      </c>
      <c r="E32" s="8" t="s">
        <v>13</v>
      </c>
      <c r="F32" s="4">
        <v>2452200</v>
      </c>
    </row>
    <row r="33" spans="1:6">
      <c r="A33" t="s">
        <v>40</v>
      </c>
      <c r="B33" t="s">
        <v>37</v>
      </c>
      <c r="C33" s="6" t="s">
        <v>12</v>
      </c>
      <c r="D33" s="6">
        <v>1380</v>
      </c>
      <c r="E33" s="8" t="s">
        <v>13</v>
      </c>
      <c r="F33" s="4">
        <v>186300</v>
      </c>
    </row>
    <row r="34" spans="1:6">
      <c r="A34" t="s">
        <v>41</v>
      </c>
      <c r="B34" t="s">
        <v>37</v>
      </c>
      <c r="C34" s="6">
        <v>10</v>
      </c>
      <c r="D34" s="6">
        <v>24</v>
      </c>
      <c r="E34" s="8" t="s">
        <v>13</v>
      </c>
      <c r="F34" s="4">
        <v>3960</v>
      </c>
    </row>
    <row r="35" spans="1:6" ht="15.75" thickBot="1">
      <c r="A35" t="s">
        <v>42</v>
      </c>
      <c r="B35" t="s">
        <v>37</v>
      </c>
      <c r="C35" s="6" t="s">
        <v>12</v>
      </c>
      <c r="D35" s="6">
        <v>10382</v>
      </c>
      <c r="E35" s="8" t="s">
        <v>13</v>
      </c>
      <c r="F35" s="4">
        <v>571010</v>
      </c>
    </row>
    <row r="36" spans="1:6">
      <c r="A36" s="3" t="s">
        <v>30</v>
      </c>
      <c r="B36" s="3"/>
      <c r="C36" s="7">
        <f>+SUM(C31:C35)</f>
        <v>25801</v>
      </c>
      <c r="D36" s="7"/>
      <c r="E36" s="9"/>
      <c r="F36" s="7">
        <f>+SUM(F31:F35)</f>
        <v>22996820</v>
      </c>
    </row>
    <row r="37" spans="1:6">
      <c r="C37" s="6"/>
      <c r="D37" s="6"/>
      <c r="E37" s="8"/>
      <c r="F37" s="4"/>
    </row>
    <row r="38" spans="1:6">
      <c r="A38" s="2" t="s">
        <v>43</v>
      </c>
      <c r="C38" s="6"/>
      <c r="D38" s="6"/>
      <c r="E38" s="8"/>
      <c r="F38" s="4"/>
    </row>
    <row r="39" spans="1:6">
      <c r="A39" t="s">
        <v>44</v>
      </c>
      <c r="B39" t="s">
        <v>43</v>
      </c>
      <c r="C39" s="6">
        <v>206</v>
      </c>
      <c r="D39" s="6">
        <v>1386</v>
      </c>
      <c r="E39" s="8" t="s">
        <v>13</v>
      </c>
      <c r="F39" s="4">
        <v>50243</v>
      </c>
    </row>
    <row r="40" spans="1:6">
      <c r="A40" t="s">
        <v>45</v>
      </c>
      <c r="B40" t="s">
        <v>43</v>
      </c>
      <c r="C40" s="6">
        <v>355</v>
      </c>
      <c r="D40" s="6">
        <v>101663</v>
      </c>
      <c r="E40" s="8" t="s">
        <v>15</v>
      </c>
      <c r="F40" s="4">
        <v>381236</v>
      </c>
    </row>
    <row r="41" spans="1:6" ht="15.75" thickBot="1">
      <c r="A41" t="s">
        <v>46</v>
      </c>
      <c r="B41" t="s">
        <v>43</v>
      </c>
      <c r="C41" s="6">
        <v>5</v>
      </c>
      <c r="D41" s="6">
        <v>3</v>
      </c>
      <c r="E41" s="8" t="s">
        <v>13</v>
      </c>
      <c r="F41" s="4">
        <v>114</v>
      </c>
    </row>
    <row r="42" spans="1:6">
      <c r="A42" s="3" t="s">
        <v>30</v>
      </c>
      <c r="B42" s="3"/>
      <c r="C42" s="7">
        <f>+SUM(C39:C41)</f>
        <v>566</v>
      </c>
      <c r="D42" s="7"/>
      <c r="E42" s="9"/>
      <c r="F42" s="7">
        <f>+SUM(F39:F41)</f>
        <v>431593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E20" sqref="E20"/>
    </sheetView>
  </sheetViews>
  <sheetFormatPr defaultRowHeight="15"/>
  <cols>
    <col min="1" max="1" width="30.425781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11" t="s">
        <v>47</v>
      </c>
      <c r="B2" s="12">
        <v>400</v>
      </c>
      <c r="C2" s="12">
        <v>17768</v>
      </c>
      <c r="D2" s="13" t="s">
        <v>15</v>
      </c>
      <c r="E2" s="14">
        <v>143921</v>
      </c>
    </row>
    <row r="3" spans="1:5">
      <c r="A3" s="11" t="s">
        <v>48</v>
      </c>
      <c r="B3" s="12" t="s">
        <v>12</v>
      </c>
      <c r="C3" s="12">
        <v>214175</v>
      </c>
      <c r="D3" s="13" t="s">
        <v>49</v>
      </c>
      <c r="E3" s="14">
        <v>23559</v>
      </c>
    </row>
    <row r="4" spans="1:5">
      <c r="A4" s="11" t="s">
        <v>50</v>
      </c>
      <c r="B4" s="12">
        <v>91</v>
      </c>
      <c r="C4" s="12">
        <v>1440</v>
      </c>
      <c r="D4" s="13" t="s">
        <v>51</v>
      </c>
      <c r="E4" s="14">
        <v>14400</v>
      </c>
    </row>
    <row r="5" spans="1:5">
      <c r="A5" s="11" t="s">
        <v>50</v>
      </c>
      <c r="B5" s="12" t="s">
        <v>12</v>
      </c>
      <c r="C5" s="12">
        <v>525</v>
      </c>
      <c r="D5" s="13" t="s">
        <v>52</v>
      </c>
      <c r="E5" s="14">
        <v>1234</v>
      </c>
    </row>
    <row r="6" spans="1:5">
      <c r="A6" s="11" t="s">
        <v>53</v>
      </c>
      <c r="B6" s="12">
        <v>20</v>
      </c>
      <c r="C6" s="12">
        <v>3480</v>
      </c>
      <c r="D6" s="13" t="s">
        <v>52</v>
      </c>
      <c r="E6" s="14">
        <v>15660</v>
      </c>
    </row>
    <row r="7" spans="1:5">
      <c r="A7" s="11" t="s">
        <v>54</v>
      </c>
      <c r="B7" s="12">
        <v>80</v>
      </c>
      <c r="C7" s="12">
        <v>2550</v>
      </c>
      <c r="D7" s="13" t="s">
        <v>52</v>
      </c>
      <c r="E7" s="14">
        <v>7650</v>
      </c>
    </row>
    <row r="8" spans="1:5">
      <c r="A8" s="11" t="s">
        <v>55</v>
      </c>
      <c r="B8" s="12">
        <v>5</v>
      </c>
      <c r="C8" s="12">
        <v>51</v>
      </c>
      <c r="D8" s="13" t="s">
        <v>13</v>
      </c>
      <c r="E8" s="14">
        <v>1658</v>
      </c>
    </row>
    <row r="9" spans="1:5">
      <c r="A9" s="11" t="s">
        <v>56</v>
      </c>
      <c r="B9" s="12">
        <v>85</v>
      </c>
      <c r="C9" s="12">
        <v>11111</v>
      </c>
      <c r="D9" s="13" t="s">
        <v>15</v>
      </c>
      <c r="E9" s="14">
        <v>22778</v>
      </c>
    </row>
    <row r="10" spans="1:5">
      <c r="A10" s="11" t="s">
        <v>57</v>
      </c>
      <c r="B10" s="12">
        <v>10</v>
      </c>
      <c r="C10" s="12">
        <v>8440</v>
      </c>
      <c r="D10" s="13" t="s">
        <v>15</v>
      </c>
      <c r="E10" s="14">
        <v>21100</v>
      </c>
    </row>
    <row r="11" spans="1:5">
      <c r="A11" s="11" t="s">
        <v>58</v>
      </c>
      <c r="B11" s="12">
        <v>2753</v>
      </c>
      <c r="C11" s="12">
        <v>406996</v>
      </c>
      <c r="D11" s="13" t="s">
        <v>15</v>
      </c>
      <c r="E11" s="14">
        <v>1078539</v>
      </c>
    </row>
    <row r="12" spans="1:5">
      <c r="A12" s="11" t="s">
        <v>59</v>
      </c>
      <c r="B12" s="12" t="s">
        <v>12</v>
      </c>
      <c r="C12" s="12">
        <v>839</v>
      </c>
      <c r="D12" s="13" t="s">
        <v>13</v>
      </c>
      <c r="E12" s="14">
        <v>33560</v>
      </c>
    </row>
    <row r="13" spans="1:5">
      <c r="A13" s="11" t="s">
        <v>60</v>
      </c>
      <c r="B13" s="12">
        <v>1</v>
      </c>
      <c r="C13" s="12">
        <v>4250</v>
      </c>
      <c r="D13" s="13" t="s">
        <v>49</v>
      </c>
      <c r="E13" s="14">
        <v>468</v>
      </c>
    </row>
    <row r="14" spans="1:5">
      <c r="A14" s="11" t="s">
        <v>61</v>
      </c>
      <c r="B14" s="12">
        <v>871</v>
      </c>
      <c r="C14" s="12">
        <v>124049</v>
      </c>
      <c r="D14" s="13" t="s">
        <v>15</v>
      </c>
      <c r="E14" s="14">
        <v>260503</v>
      </c>
    </row>
    <row r="15" spans="1:5">
      <c r="A15" s="11" t="s">
        <v>62</v>
      </c>
      <c r="B15" s="12">
        <v>78</v>
      </c>
      <c r="C15" s="12">
        <v>601273</v>
      </c>
      <c r="D15" s="13" t="s">
        <v>49</v>
      </c>
      <c r="E15" s="14">
        <v>81172</v>
      </c>
    </row>
    <row r="16" spans="1:5">
      <c r="A16" s="11" t="s">
        <v>63</v>
      </c>
      <c r="B16" s="12">
        <v>686</v>
      </c>
      <c r="C16" s="12">
        <v>285219</v>
      </c>
      <c r="D16" s="13" t="s">
        <v>51</v>
      </c>
      <c r="E16" s="14">
        <v>285219</v>
      </c>
    </row>
    <row r="17" spans="1:5">
      <c r="A17" s="11" t="s">
        <v>64</v>
      </c>
      <c r="B17" s="12">
        <v>945</v>
      </c>
      <c r="C17" s="12">
        <v>21968</v>
      </c>
      <c r="D17" s="13" t="s">
        <v>13</v>
      </c>
      <c r="E17" s="14">
        <v>834784</v>
      </c>
    </row>
    <row r="18" spans="1:5">
      <c r="A18" s="11" t="s">
        <v>65</v>
      </c>
      <c r="B18" s="12">
        <v>1309</v>
      </c>
      <c r="C18" s="12">
        <v>159981</v>
      </c>
      <c r="D18" s="13" t="s">
        <v>52</v>
      </c>
      <c r="E18" s="14">
        <v>551934</v>
      </c>
    </row>
    <row r="19" spans="1:5">
      <c r="A19" s="11" t="s">
        <v>66</v>
      </c>
      <c r="B19" s="12">
        <v>55729</v>
      </c>
      <c r="C19" s="12">
        <v>12531854</v>
      </c>
      <c r="D19" s="13" t="s">
        <v>51</v>
      </c>
      <c r="E19" s="14">
        <v>20301603</v>
      </c>
    </row>
    <row r="20" spans="1:5">
      <c r="A20" s="11" t="s">
        <v>67</v>
      </c>
      <c r="B20" s="12" t="s">
        <v>12</v>
      </c>
      <c r="C20" s="12">
        <v>40800</v>
      </c>
      <c r="D20" s="13" t="s">
        <v>10</v>
      </c>
      <c r="E20" s="14">
        <v>42840</v>
      </c>
    </row>
    <row r="21" spans="1:5">
      <c r="A21" s="11" t="s">
        <v>68</v>
      </c>
      <c r="B21" s="12" t="s">
        <v>12</v>
      </c>
      <c r="C21" s="12">
        <v>233362</v>
      </c>
      <c r="D21" s="13" t="s">
        <v>51</v>
      </c>
      <c r="E21" s="14">
        <v>233362</v>
      </c>
    </row>
    <row r="22" spans="1:5">
      <c r="A22" s="11" t="s">
        <v>69</v>
      </c>
      <c r="B22" s="12" t="s">
        <v>12</v>
      </c>
      <c r="C22" s="12">
        <v>98102</v>
      </c>
      <c r="D22" s="13" t="s">
        <v>51</v>
      </c>
      <c r="E22" s="14">
        <v>255065</v>
      </c>
    </row>
    <row r="23" spans="1:5">
      <c r="A23" s="11" t="s">
        <v>70</v>
      </c>
      <c r="B23" s="12" t="s">
        <v>12</v>
      </c>
      <c r="C23" s="12">
        <v>39093</v>
      </c>
      <c r="D23" s="13" t="s">
        <v>13</v>
      </c>
      <c r="E23" s="14">
        <v>129007</v>
      </c>
    </row>
    <row r="24" spans="1:5">
      <c r="A24" s="11" t="s">
        <v>71</v>
      </c>
      <c r="B24" s="12">
        <v>477</v>
      </c>
      <c r="C24" s="12">
        <v>136303</v>
      </c>
      <c r="D24" s="13" t="s">
        <v>10</v>
      </c>
      <c r="E24" s="14">
        <v>279421</v>
      </c>
    </row>
    <row r="25" spans="1:5">
      <c r="A25" s="11" t="s">
        <v>72</v>
      </c>
      <c r="B25" s="12">
        <v>285</v>
      </c>
      <c r="C25" s="12">
        <v>143360</v>
      </c>
      <c r="D25" s="13" t="s">
        <v>10</v>
      </c>
      <c r="E25" s="14">
        <v>329728</v>
      </c>
    </row>
    <row r="26" spans="1:5">
      <c r="A26" s="11" t="s">
        <v>73</v>
      </c>
      <c r="B26" s="12">
        <v>3</v>
      </c>
      <c r="C26" s="12">
        <v>400</v>
      </c>
      <c r="D26" s="13" t="s">
        <v>10</v>
      </c>
      <c r="E26" s="14">
        <v>560</v>
      </c>
    </row>
    <row r="27" spans="1:5" ht="15.75" thickBot="1">
      <c r="A27" s="15" t="s">
        <v>30</v>
      </c>
      <c r="B27" s="16">
        <f>+SUM(B2:B26)</f>
        <v>63828</v>
      </c>
      <c r="C27" s="16"/>
      <c r="D27" s="17"/>
      <c r="E27" s="16">
        <f>+SUM(E2:E26)</f>
        <v>24949725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C7" sqref="C7"/>
    </sheetView>
  </sheetViews>
  <sheetFormatPr defaultRowHeight="15"/>
  <cols>
    <col min="1" max="1" width="17.140625" customWidth="1"/>
    <col min="2" max="3" width="10.5703125" bestFit="1" customWidth="1"/>
    <col min="5" max="5" width="13.28515625" bestFit="1" customWidth="1"/>
  </cols>
  <sheetData>
    <row r="1" spans="1:5" ht="15.75" thickBot="1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11" t="s">
        <v>74</v>
      </c>
      <c r="B2" s="14">
        <v>56068</v>
      </c>
      <c r="C2" s="14">
        <v>51738</v>
      </c>
      <c r="D2" s="19" t="s">
        <v>13</v>
      </c>
      <c r="E2" s="14">
        <v>2793852</v>
      </c>
    </row>
    <row r="3" spans="1:5">
      <c r="A3" s="11" t="s">
        <v>75</v>
      </c>
      <c r="B3" s="14">
        <v>2258</v>
      </c>
      <c r="C3" s="14">
        <v>4159</v>
      </c>
      <c r="D3" s="19" t="s">
        <v>13</v>
      </c>
      <c r="E3" s="14">
        <v>262017</v>
      </c>
    </row>
    <row r="4" spans="1:5">
      <c r="A4" s="11" t="s">
        <v>76</v>
      </c>
      <c r="B4" s="14">
        <v>4890</v>
      </c>
      <c r="C4" s="14">
        <v>8594</v>
      </c>
      <c r="D4" s="19" t="s">
        <v>13</v>
      </c>
      <c r="E4" s="14">
        <v>446888</v>
      </c>
    </row>
    <row r="5" spans="1:5">
      <c r="A5" s="11" t="s">
        <v>77</v>
      </c>
      <c r="B5" s="14">
        <v>140</v>
      </c>
      <c r="C5" s="14">
        <v>107</v>
      </c>
      <c r="D5" s="19" t="s">
        <v>13</v>
      </c>
      <c r="E5" s="14">
        <v>6634</v>
      </c>
    </row>
    <row r="6" spans="1:5">
      <c r="A6" s="11" t="s">
        <v>78</v>
      </c>
      <c r="B6" s="14">
        <v>558</v>
      </c>
      <c r="C6" s="14">
        <v>27960</v>
      </c>
      <c r="D6" s="19" t="s">
        <v>51</v>
      </c>
      <c r="E6" s="14">
        <v>139800</v>
      </c>
    </row>
    <row r="7" spans="1:5">
      <c r="A7" s="11" t="s">
        <v>79</v>
      </c>
      <c r="B7" s="14">
        <v>42974</v>
      </c>
      <c r="C7" s="14">
        <v>15237</v>
      </c>
      <c r="D7" s="19" t="s">
        <v>13</v>
      </c>
      <c r="E7" s="14">
        <v>1020879</v>
      </c>
    </row>
    <row r="8" spans="1:5" ht="15.75" thickBot="1">
      <c r="A8" s="15" t="s">
        <v>30</v>
      </c>
      <c r="B8" s="18">
        <f>+SUM(B2:B7)</f>
        <v>106888</v>
      </c>
      <c r="C8" s="18"/>
      <c r="D8" s="20"/>
      <c r="E8" s="18">
        <f>+SUM(E2:E7)</f>
        <v>4670070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C13" sqref="C13"/>
    </sheetView>
  </sheetViews>
  <sheetFormatPr defaultRowHeight="15"/>
  <cols>
    <col min="1" max="1" width="18.85546875" customWidth="1"/>
    <col min="2" max="2" width="11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11" t="s">
        <v>80</v>
      </c>
      <c r="B2" s="12">
        <v>2321</v>
      </c>
      <c r="C2" s="12">
        <v>44016</v>
      </c>
      <c r="D2" s="19" t="s">
        <v>13</v>
      </c>
      <c r="E2" s="14">
        <v>588054</v>
      </c>
    </row>
    <row r="3" spans="1:5">
      <c r="A3" s="11" t="s">
        <v>81</v>
      </c>
      <c r="B3" s="12">
        <v>613</v>
      </c>
      <c r="C3" s="12">
        <v>211</v>
      </c>
      <c r="D3" s="19" t="s">
        <v>13</v>
      </c>
      <c r="E3" s="14">
        <v>84400</v>
      </c>
    </row>
    <row r="4" spans="1:5">
      <c r="A4" s="11" t="s">
        <v>82</v>
      </c>
      <c r="B4" s="12">
        <v>319954</v>
      </c>
      <c r="C4" s="12">
        <v>492755</v>
      </c>
      <c r="D4" s="19" t="s">
        <v>83</v>
      </c>
      <c r="E4" s="14">
        <v>77140795</v>
      </c>
    </row>
    <row r="5" spans="1:5">
      <c r="A5" s="11" t="s">
        <v>84</v>
      </c>
      <c r="B5" s="12" t="s">
        <v>12</v>
      </c>
      <c r="C5" s="12">
        <v>184852</v>
      </c>
      <c r="D5" s="19" t="s">
        <v>13</v>
      </c>
      <c r="E5" s="14">
        <v>9969068</v>
      </c>
    </row>
    <row r="6" spans="1:5">
      <c r="A6" s="11" t="s">
        <v>85</v>
      </c>
      <c r="B6" s="12">
        <v>390</v>
      </c>
      <c r="C6" s="12">
        <v>12600</v>
      </c>
      <c r="D6" s="19" t="s">
        <v>86</v>
      </c>
      <c r="E6" s="14">
        <v>47880</v>
      </c>
    </row>
    <row r="7" spans="1:5">
      <c r="A7" s="11" t="s">
        <v>87</v>
      </c>
      <c r="B7" s="12">
        <v>74378</v>
      </c>
      <c r="C7" s="12">
        <v>520646</v>
      </c>
      <c r="D7" s="19" t="s">
        <v>13</v>
      </c>
      <c r="E7" s="14">
        <v>9892274</v>
      </c>
    </row>
    <row r="8" spans="1:5">
      <c r="A8" s="11" t="s">
        <v>88</v>
      </c>
      <c r="B8" s="12">
        <v>4455</v>
      </c>
      <c r="C8" s="12">
        <v>13293</v>
      </c>
      <c r="D8" s="19" t="s">
        <v>13</v>
      </c>
      <c r="E8" s="14">
        <v>358911</v>
      </c>
    </row>
    <row r="9" spans="1:5">
      <c r="A9" s="11" t="s">
        <v>89</v>
      </c>
      <c r="B9" s="12">
        <v>141</v>
      </c>
      <c r="C9" s="12" t="s">
        <v>12</v>
      </c>
      <c r="D9" s="19" t="s">
        <v>12</v>
      </c>
      <c r="E9" s="14">
        <v>305000</v>
      </c>
    </row>
    <row r="10" spans="1:5">
      <c r="A10" s="11" t="s">
        <v>90</v>
      </c>
      <c r="B10" s="12">
        <v>21784</v>
      </c>
      <c r="C10" s="12" t="s">
        <v>12</v>
      </c>
      <c r="D10" s="19" t="s">
        <v>12</v>
      </c>
      <c r="E10" s="14">
        <v>3812200</v>
      </c>
    </row>
    <row r="11" spans="1:5">
      <c r="A11" s="11" t="s">
        <v>91</v>
      </c>
      <c r="B11" s="12">
        <v>3787</v>
      </c>
      <c r="C11" s="12" t="s">
        <v>12</v>
      </c>
      <c r="D11" s="19" t="s">
        <v>12</v>
      </c>
      <c r="E11" s="14">
        <v>94675</v>
      </c>
    </row>
    <row r="12" spans="1:5">
      <c r="A12" s="11" t="s">
        <v>92</v>
      </c>
      <c r="B12" s="12">
        <v>1000</v>
      </c>
      <c r="C12" s="12">
        <v>15000</v>
      </c>
      <c r="D12" s="19" t="s">
        <v>13</v>
      </c>
      <c r="E12" s="14">
        <v>150000</v>
      </c>
    </row>
    <row r="13" spans="1:5">
      <c r="A13" s="11" t="s">
        <v>93</v>
      </c>
      <c r="B13" s="12">
        <v>1168</v>
      </c>
      <c r="C13" s="12">
        <v>1426228</v>
      </c>
      <c r="D13" s="19" t="s">
        <v>49</v>
      </c>
      <c r="E13" s="14">
        <v>156450</v>
      </c>
    </row>
    <row r="14" spans="1:5" ht="15.75" thickBot="1">
      <c r="A14" s="15" t="s">
        <v>30</v>
      </c>
      <c r="B14" s="16">
        <f>+SUM(B2:B13)</f>
        <v>429991</v>
      </c>
      <c r="C14" s="16"/>
      <c r="D14" s="20"/>
      <c r="E14" s="16">
        <f>+SUM(E2:E13)</f>
        <v>102599707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34" sqref="E34"/>
    </sheetView>
  </sheetViews>
  <sheetFormatPr defaultRowHeight="15"/>
  <cols>
    <col min="1" max="1" width="21" customWidth="1"/>
    <col min="2" max="2" width="10.5703125" bestFit="1" customWidth="1"/>
    <col min="3" max="3" width="14.28515625" bestFit="1" customWidth="1"/>
    <col min="5" max="5" width="13.28515625" bestFit="1" customWidth="1"/>
  </cols>
  <sheetData>
    <row r="1" spans="1:5" ht="15.75" thickBot="1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11" t="s">
        <v>94</v>
      </c>
      <c r="B2" s="12">
        <v>1301</v>
      </c>
      <c r="C2" s="12">
        <v>621514</v>
      </c>
      <c r="D2" s="19" t="s">
        <v>49</v>
      </c>
      <c r="E2" s="14">
        <v>174024</v>
      </c>
    </row>
    <row r="3" spans="1:5">
      <c r="A3" s="11" t="s">
        <v>95</v>
      </c>
      <c r="B3" s="12">
        <v>4583</v>
      </c>
      <c r="C3" s="12">
        <v>2305160</v>
      </c>
      <c r="D3" s="19" t="s">
        <v>49</v>
      </c>
      <c r="E3" s="14">
        <v>645445</v>
      </c>
    </row>
    <row r="4" spans="1:5">
      <c r="A4" s="11" t="s">
        <v>96</v>
      </c>
      <c r="B4" s="12">
        <v>580</v>
      </c>
      <c r="C4" s="12">
        <v>259787</v>
      </c>
      <c r="D4" s="19" t="s">
        <v>49</v>
      </c>
      <c r="E4" s="14">
        <v>79235</v>
      </c>
    </row>
    <row r="5" spans="1:5">
      <c r="A5" s="11" t="s">
        <v>97</v>
      </c>
      <c r="B5" s="12">
        <v>253</v>
      </c>
      <c r="C5" s="12">
        <v>111520</v>
      </c>
      <c r="D5" s="19" t="s">
        <v>49</v>
      </c>
      <c r="E5" s="14">
        <v>39032</v>
      </c>
    </row>
    <row r="6" spans="1:5">
      <c r="A6" s="11" t="s">
        <v>98</v>
      </c>
      <c r="B6" s="12">
        <v>19482</v>
      </c>
      <c r="C6" s="12">
        <v>11215750</v>
      </c>
      <c r="D6" s="19" t="s">
        <v>49</v>
      </c>
      <c r="E6" s="14">
        <v>3140410</v>
      </c>
    </row>
    <row r="7" spans="1:5">
      <c r="A7" s="11" t="s">
        <v>99</v>
      </c>
      <c r="B7" s="12">
        <v>10</v>
      </c>
      <c r="C7" s="12">
        <v>6427</v>
      </c>
      <c r="D7" s="19" t="s">
        <v>49</v>
      </c>
      <c r="E7" s="14">
        <v>2249</v>
      </c>
    </row>
    <row r="8" spans="1:5">
      <c r="A8" s="11" t="s">
        <v>100</v>
      </c>
      <c r="B8" s="12">
        <v>406</v>
      </c>
      <c r="C8" s="12">
        <v>447175</v>
      </c>
      <c r="D8" s="19" t="s">
        <v>49</v>
      </c>
      <c r="E8" s="14">
        <v>125209</v>
      </c>
    </row>
    <row r="9" spans="1:5">
      <c r="A9" s="11" t="s">
        <v>101</v>
      </c>
      <c r="B9" s="12">
        <v>100</v>
      </c>
      <c r="C9" s="12">
        <v>22560</v>
      </c>
      <c r="D9" s="19" t="s">
        <v>49</v>
      </c>
      <c r="E9" s="14">
        <v>7670</v>
      </c>
    </row>
    <row r="10" spans="1:5">
      <c r="A10" s="11" t="s">
        <v>102</v>
      </c>
      <c r="B10" s="12">
        <v>178</v>
      </c>
      <c r="C10" s="12">
        <v>56384</v>
      </c>
      <c r="D10" s="19" t="s">
        <v>49</v>
      </c>
      <c r="E10" s="14">
        <v>7894</v>
      </c>
    </row>
    <row r="11" spans="1:5">
      <c r="A11" s="11" t="s">
        <v>103</v>
      </c>
      <c r="B11" s="12">
        <v>50</v>
      </c>
      <c r="C11" s="12">
        <v>7569</v>
      </c>
      <c r="D11" s="19" t="s">
        <v>49</v>
      </c>
      <c r="E11" s="14">
        <v>5298</v>
      </c>
    </row>
    <row r="12" spans="1:5">
      <c r="A12" s="11" t="s">
        <v>104</v>
      </c>
      <c r="B12" s="12">
        <v>10</v>
      </c>
      <c r="C12" s="12">
        <v>35000</v>
      </c>
      <c r="D12" s="19" t="s">
        <v>49</v>
      </c>
      <c r="E12" s="14">
        <v>1750</v>
      </c>
    </row>
    <row r="13" spans="1:5">
      <c r="A13" s="11" t="s">
        <v>105</v>
      </c>
      <c r="B13" s="12">
        <v>99</v>
      </c>
      <c r="C13" s="12">
        <v>32176</v>
      </c>
      <c r="D13" s="19" t="s">
        <v>49</v>
      </c>
      <c r="E13" s="14">
        <v>8688</v>
      </c>
    </row>
    <row r="14" spans="1:5">
      <c r="A14" s="11" t="s">
        <v>106</v>
      </c>
      <c r="B14" s="12">
        <v>180</v>
      </c>
      <c r="C14" s="12">
        <v>125500</v>
      </c>
      <c r="D14" s="19" t="s">
        <v>49</v>
      </c>
      <c r="E14" s="14">
        <v>11295</v>
      </c>
    </row>
    <row r="15" spans="1:5">
      <c r="A15" s="11" t="s">
        <v>107</v>
      </c>
      <c r="B15" s="12">
        <v>40</v>
      </c>
      <c r="C15" s="12">
        <v>18400</v>
      </c>
      <c r="D15" s="19" t="s">
        <v>49</v>
      </c>
      <c r="E15" s="14">
        <v>1472</v>
      </c>
    </row>
    <row r="16" spans="1:5">
      <c r="A16" s="11" t="s">
        <v>79</v>
      </c>
      <c r="B16" s="12">
        <v>310</v>
      </c>
      <c r="C16" s="12">
        <v>154500</v>
      </c>
      <c r="D16" s="19" t="s">
        <v>49</v>
      </c>
      <c r="E16" s="14">
        <v>9038</v>
      </c>
    </row>
    <row r="17" spans="1:5" ht="15.75" thickBot="1">
      <c r="A17" s="15" t="s">
        <v>30</v>
      </c>
      <c r="B17" s="16">
        <f>+SUM(B2:B16)</f>
        <v>27582</v>
      </c>
      <c r="C17" s="16"/>
      <c r="D17" s="20"/>
      <c r="E17" s="16">
        <f>+SUM(E2:E16)</f>
        <v>4258709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>
      <selection activeCell="E31" sqref="E31"/>
    </sheetView>
  </sheetViews>
  <sheetFormatPr defaultRowHeight="15"/>
  <cols>
    <col min="1" max="1" width="25.28515625" customWidth="1"/>
    <col min="2" max="2" width="9.285156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11" t="s">
        <v>108</v>
      </c>
      <c r="B2" s="12" t="s">
        <v>12</v>
      </c>
      <c r="C2" s="12">
        <v>136693</v>
      </c>
      <c r="D2" s="19" t="s">
        <v>49</v>
      </c>
      <c r="E2" s="14">
        <v>27338</v>
      </c>
    </row>
    <row r="3" spans="1:5">
      <c r="A3" s="11" t="s">
        <v>109</v>
      </c>
      <c r="B3" s="12">
        <v>85</v>
      </c>
      <c r="C3" s="12">
        <v>17030</v>
      </c>
      <c r="D3" s="19" t="s">
        <v>49</v>
      </c>
      <c r="E3" s="14">
        <v>3406</v>
      </c>
    </row>
    <row r="4" spans="1:5">
      <c r="A4" s="11" t="s">
        <v>110</v>
      </c>
      <c r="B4" s="12">
        <v>180</v>
      </c>
      <c r="C4" s="12">
        <v>160696</v>
      </c>
      <c r="D4" s="19" t="s">
        <v>49</v>
      </c>
      <c r="E4" s="14">
        <v>46602</v>
      </c>
    </row>
    <row r="5" spans="1:5">
      <c r="A5" s="11" t="s">
        <v>111</v>
      </c>
      <c r="B5" s="12">
        <v>5</v>
      </c>
      <c r="C5" s="12">
        <v>585</v>
      </c>
      <c r="D5" s="19" t="s">
        <v>49</v>
      </c>
      <c r="E5" s="14">
        <v>146</v>
      </c>
    </row>
    <row r="6" spans="1:5">
      <c r="A6" s="11" t="s">
        <v>112</v>
      </c>
      <c r="B6" s="12">
        <v>30</v>
      </c>
      <c r="C6" s="12">
        <v>23650</v>
      </c>
      <c r="D6" s="19" t="s">
        <v>49</v>
      </c>
      <c r="E6" s="14">
        <v>2365</v>
      </c>
    </row>
    <row r="7" spans="1:5">
      <c r="A7" s="11" t="s">
        <v>113</v>
      </c>
      <c r="B7" s="12">
        <v>130</v>
      </c>
      <c r="C7" s="12">
        <v>533693</v>
      </c>
      <c r="D7" s="19" t="s">
        <v>49</v>
      </c>
      <c r="E7" s="14">
        <v>64577</v>
      </c>
    </row>
    <row r="8" spans="1:5">
      <c r="A8" s="11" t="s">
        <v>114</v>
      </c>
      <c r="B8" s="12">
        <v>10</v>
      </c>
      <c r="C8" s="12">
        <v>3700</v>
      </c>
      <c r="D8" s="19" t="s">
        <v>49</v>
      </c>
      <c r="E8" s="14">
        <v>7400</v>
      </c>
    </row>
    <row r="9" spans="1:5">
      <c r="A9" s="11" t="s">
        <v>115</v>
      </c>
      <c r="B9" s="12" t="s">
        <v>12</v>
      </c>
      <c r="C9" s="12">
        <v>12250</v>
      </c>
      <c r="D9" s="19" t="s">
        <v>13</v>
      </c>
      <c r="E9" s="14">
        <v>1568000</v>
      </c>
    </row>
    <row r="10" spans="1:5">
      <c r="A10" s="11" t="s">
        <v>116</v>
      </c>
      <c r="B10" s="12" t="s">
        <v>12</v>
      </c>
      <c r="C10" s="12">
        <v>96559</v>
      </c>
      <c r="D10" s="19" t="s">
        <v>49</v>
      </c>
      <c r="E10" s="14">
        <v>4828</v>
      </c>
    </row>
    <row r="11" spans="1:5">
      <c r="A11" s="11" t="s">
        <v>76</v>
      </c>
      <c r="B11" s="12">
        <v>10</v>
      </c>
      <c r="C11" s="12">
        <v>22500</v>
      </c>
      <c r="D11" s="19" t="s">
        <v>49</v>
      </c>
      <c r="E11" s="14">
        <v>675</v>
      </c>
    </row>
    <row r="12" spans="1:5">
      <c r="A12" s="11" t="s">
        <v>104</v>
      </c>
      <c r="B12" s="12">
        <v>76</v>
      </c>
      <c r="C12" s="12">
        <v>229500</v>
      </c>
      <c r="D12" s="19" t="s">
        <v>49</v>
      </c>
      <c r="E12" s="14">
        <v>8606</v>
      </c>
    </row>
    <row r="13" spans="1:5">
      <c r="A13" s="11" t="s">
        <v>117</v>
      </c>
      <c r="B13" s="12">
        <v>30</v>
      </c>
      <c r="C13" s="12">
        <v>46800</v>
      </c>
      <c r="D13" s="19" t="s">
        <v>49</v>
      </c>
      <c r="E13" s="14">
        <v>2340</v>
      </c>
    </row>
    <row r="14" spans="1:5">
      <c r="A14" s="11" t="s">
        <v>118</v>
      </c>
      <c r="B14" s="12">
        <v>20</v>
      </c>
      <c r="C14" s="12">
        <v>20000</v>
      </c>
      <c r="D14" s="19" t="s">
        <v>49</v>
      </c>
      <c r="E14" s="14">
        <v>800</v>
      </c>
    </row>
    <row r="15" spans="1:5">
      <c r="A15" s="11" t="s">
        <v>119</v>
      </c>
      <c r="B15" s="12">
        <v>170</v>
      </c>
      <c r="C15" s="12">
        <v>197500</v>
      </c>
      <c r="D15" s="19" t="s">
        <v>49</v>
      </c>
      <c r="E15" s="14">
        <v>11850</v>
      </c>
    </row>
    <row r="16" spans="1:5">
      <c r="A16" s="11" t="s">
        <v>120</v>
      </c>
      <c r="B16" s="12">
        <v>5</v>
      </c>
      <c r="C16" s="12">
        <v>5300</v>
      </c>
      <c r="D16" s="19" t="s">
        <v>49</v>
      </c>
      <c r="E16" s="14">
        <v>318</v>
      </c>
    </row>
    <row r="17" spans="1:5">
      <c r="A17" s="11" t="s">
        <v>121</v>
      </c>
      <c r="B17" s="12" t="s">
        <v>12</v>
      </c>
      <c r="C17" s="12">
        <v>2038822</v>
      </c>
      <c r="D17" s="19" t="s">
        <v>49</v>
      </c>
      <c r="E17" s="14">
        <v>33691</v>
      </c>
    </row>
    <row r="18" spans="1:5" ht="15.75" thickBot="1">
      <c r="A18" s="15" t="s">
        <v>30</v>
      </c>
      <c r="B18" s="16">
        <f>+SUM(B2:B17)</f>
        <v>751</v>
      </c>
      <c r="C18" s="16"/>
      <c r="D18" s="20"/>
      <c r="E18" s="16">
        <f>+SUM(E2:E17)</f>
        <v>1782942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workbookViewId="0">
      <selection activeCell="D5" sqref="D5"/>
    </sheetView>
  </sheetViews>
  <sheetFormatPr defaultRowHeight="15"/>
  <cols>
    <col min="2" max="2" width="13.28515625" bestFit="1" customWidth="1"/>
    <col min="4" max="4" width="11.5703125" bestFit="1" customWidth="1"/>
  </cols>
  <sheetData>
    <row r="1" spans="1:4" ht="15.75" thickBot="1">
      <c r="A1" s="10" t="s">
        <v>122</v>
      </c>
      <c r="B1" s="10" t="s">
        <v>123</v>
      </c>
      <c r="C1" s="10" t="s">
        <v>4</v>
      </c>
      <c r="D1" s="10" t="s">
        <v>5</v>
      </c>
    </row>
    <row r="2" spans="1:4">
      <c r="A2" s="11" t="s">
        <v>124</v>
      </c>
      <c r="B2" s="14">
        <v>11200</v>
      </c>
      <c r="C2" s="11" t="s">
        <v>49</v>
      </c>
      <c r="D2" s="14">
        <v>4592</v>
      </c>
    </row>
    <row r="3" spans="1:4">
      <c r="A3" s="11" t="s">
        <v>125</v>
      </c>
      <c r="B3" s="14">
        <v>1680000</v>
      </c>
      <c r="C3" s="11" t="s">
        <v>49</v>
      </c>
      <c r="D3" s="14">
        <v>201600</v>
      </c>
    </row>
    <row r="4" spans="1:4" ht="15.75" thickBot="1">
      <c r="A4" s="15" t="s">
        <v>30</v>
      </c>
      <c r="B4" s="18"/>
      <c r="C4" s="15"/>
      <c r="D4" s="18">
        <f>+SUM(D2:D3)</f>
        <v>206192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8"/>
  <sheetViews>
    <sheetView workbookViewId="0">
      <selection activeCell="G33" sqref="G33"/>
    </sheetView>
  </sheetViews>
  <sheetFormatPr defaultRowHeight="15"/>
  <cols>
    <col min="1" max="1" width="24.42578125" customWidth="1"/>
    <col min="3" max="3" width="17" customWidth="1"/>
    <col min="5" max="5" width="14.28515625" bestFit="1" customWidth="1"/>
  </cols>
  <sheetData>
    <row r="1" spans="1:5" ht="30.75" thickBot="1">
      <c r="A1" s="10" t="s">
        <v>126</v>
      </c>
      <c r="B1" s="10" t="s">
        <v>1</v>
      </c>
      <c r="C1" s="25" t="s">
        <v>127</v>
      </c>
      <c r="D1" s="26" t="s">
        <v>4</v>
      </c>
      <c r="E1" s="10" t="s">
        <v>5</v>
      </c>
    </row>
    <row r="2" spans="1:5">
      <c r="A2" t="s">
        <v>128</v>
      </c>
      <c r="B2" s="8" t="s">
        <v>129</v>
      </c>
      <c r="C2" s="21">
        <v>1172</v>
      </c>
      <c r="D2" s="22" t="s">
        <v>130</v>
      </c>
      <c r="E2" s="4">
        <v>480520</v>
      </c>
    </row>
    <row r="3" spans="1:5">
      <c r="A3" t="s">
        <v>131</v>
      </c>
      <c r="B3" s="8" t="s">
        <v>129</v>
      </c>
      <c r="C3" s="21">
        <v>132819</v>
      </c>
      <c r="D3" s="22" t="s">
        <v>130</v>
      </c>
      <c r="E3" s="4">
        <v>21719891</v>
      </c>
    </row>
    <row r="4" spans="1:5">
      <c r="A4" t="s">
        <v>132</v>
      </c>
      <c r="B4" s="8" t="s">
        <v>129</v>
      </c>
      <c r="C4" s="21">
        <v>18146</v>
      </c>
      <c r="D4" s="22" t="s">
        <v>130</v>
      </c>
      <c r="E4" s="4">
        <v>1356958</v>
      </c>
    </row>
    <row r="5" spans="1:5">
      <c r="A5" t="s">
        <v>133</v>
      </c>
      <c r="B5" s="8" t="s">
        <v>129</v>
      </c>
      <c r="C5" s="21">
        <v>35823</v>
      </c>
      <c r="D5" s="22" t="s">
        <v>130</v>
      </c>
      <c r="E5" s="4">
        <v>4170514</v>
      </c>
    </row>
    <row r="6" spans="1:5">
      <c r="A6" t="s">
        <v>134</v>
      </c>
      <c r="B6" s="8" t="s">
        <v>129</v>
      </c>
      <c r="C6" s="21">
        <v>9555</v>
      </c>
      <c r="D6" s="22" t="s">
        <v>130</v>
      </c>
      <c r="E6" s="4">
        <v>687960</v>
      </c>
    </row>
    <row r="7" spans="1:5">
      <c r="A7" t="s">
        <v>135</v>
      </c>
      <c r="B7" s="8" t="s">
        <v>129</v>
      </c>
      <c r="C7" s="21">
        <v>1963</v>
      </c>
      <c r="D7" s="22" t="s">
        <v>130</v>
      </c>
      <c r="E7" s="4">
        <v>318693</v>
      </c>
    </row>
    <row r="8" spans="1:5">
      <c r="A8" t="s">
        <v>136</v>
      </c>
      <c r="B8" s="8" t="s">
        <v>129</v>
      </c>
      <c r="C8" s="21">
        <v>86209</v>
      </c>
      <c r="D8" s="22" t="s">
        <v>130</v>
      </c>
      <c r="E8" s="4">
        <v>193970</v>
      </c>
    </row>
    <row r="9" spans="1:5" ht="15.75" thickBot="1">
      <c r="A9" t="s">
        <v>137</v>
      </c>
      <c r="B9" s="8" t="s">
        <v>129</v>
      </c>
      <c r="C9" s="21">
        <v>9510</v>
      </c>
      <c r="D9" s="22" t="s">
        <v>130</v>
      </c>
      <c r="E9" s="4">
        <v>9510</v>
      </c>
    </row>
    <row r="10" spans="1:5">
      <c r="A10" s="3" t="s">
        <v>30</v>
      </c>
      <c r="B10" s="9"/>
      <c r="C10" s="23"/>
      <c r="D10" s="24"/>
      <c r="E10" s="5">
        <f>+SUM(E2:E9)</f>
        <v>28938016</v>
      </c>
    </row>
    <row r="11" spans="1:5">
      <c r="B11" s="8"/>
      <c r="C11" s="21"/>
      <c r="D11" s="22"/>
      <c r="E11" s="4"/>
    </row>
    <row r="12" spans="1:5">
      <c r="A12" t="s">
        <v>138</v>
      </c>
      <c r="B12" s="8" t="s">
        <v>138</v>
      </c>
      <c r="C12" s="21">
        <v>6500</v>
      </c>
      <c r="D12" s="22" t="s">
        <v>130</v>
      </c>
      <c r="E12" s="4">
        <v>58500</v>
      </c>
    </row>
    <row r="13" spans="1:5">
      <c r="A13" t="s">
        <v>139</v>
      </c>
      <c r="B13" s="8" t="s">
        <v>138</v>
      </c>
      <c r="C13" s="21">
        <v>145000</v>
      </c>
      <c r="D13" s="22" t="s">
        <v>130</v>
      </c>
      <c r="E13" s="4">
        <v>2773125</v>
      </c>
    </row>
    <row r="14" spans="1:5">
      <c r="A14" t="s">
        <v>140</v>
      </c>
      <c r="B14" s="8" t="s">
        <v>138</v>
      </c>
      <c r="C14" s="21">
        <v>1520000</v>
      </c>
      <c r="D14" s="22" t="s">
        <v>49</v>
      </c>
      <c r="E14" s="4">
        <v>805600</v>
      </c>
    </row>
    <row r="15" spans="1:5" ht="15.75" thickBot="1">
      <c r="A15" t="s">
        <v>141</v>
      </c>
      <c r="B15" s="8" t="s">
        <v>138</v>
      </c>
      <c r="C15" s="21">
        <v>9700</v>
      </c>
      <c r="D15" s="22" t="s">
        <v>142</v>
      </c>
      <c r="E15" s="4">
        <v>22310</v>
      </c>
    </row>
    <row r="16" spans="1:5">
      <c r="A16" s="3" t="s">
        <v>30</v>
      </c>
      <c r="B16" s="9"/>
      <c r="C16" s="23"/>
      <c r="D16" s="24"/>
      <c r="E16" s="5">
        <f>+SUM(E12:E15)</f>
        <v>3659535</v>
      </c>
    </row>
    <row r="17" spans="1:5">
      <c r="B17" s="8"/>
      <c r="C17" s="21"/>
      <c r="D17" s="22"/>
      <c r="E17" s="4"/>
    </row>
    <row r="18" spans="1:5" ht="15.75" thickBot="1">
      <c r="A18" t="s">
        <v>143</v>
      </c>
      <c r="B18" s="8" t="s">
        <v>144</v>
      </c>
      <c r="C18" s="21">
        <v>11001</v>
      </c>
      <c r="D18" s="22" t="s">
        <v>130</v>
      </c>
      <c r="E18" s="4">
        <v>522548</v>
      </c>
    </row>
    <row r="19" spans="1:5">
      <c r="A19" s="3" t="s">
        <v>30</v>
      </c>
      <c r="B19" s="9"/>
      <c r="C19" s="23"/>
      <c r="D19" s="24"/>
      <c r="E19" s="5">
        <f>+SUM(E18)</f>
        <v>522548</v>
      </c>
    </row>
    <row r="20" spans="1:5">
      <c r="B20" s="8"/>
      <c r="C20" s="21"/>
      <c r="D20" s="22"/>
      <c r="E20" s="4"/>
    </row>
    <row r="21" spans="1:5">
      <c r="A21" t="s">
        <v>145</v>
      </c>
      <c r="B21" s="8" t="s">
        <v>146</v>
      </c>
      <c r="C21" s="21">
        <v>120000</v>
      </c>
      <c r="D21" s="22" t="s">
        <v>130</v>
      </c>
      <c r="E21" s="4">
        <v>120000</v>
      </c>
    </row>
    <row r="22" spans="1:5" ht="15.75" thickBot="1">
      <c r="A22" t="s">
        <v>141</v>
      </c>
      <c r="B22" s="8" t="s">
        <v>146</v>
      </c>
      <c r="C22" s="21">
        <v>42000</v>
      </c>
      <c r="D22" s="22" t="s">
        <v>142</v>
      </c>
      <c r="E22" s="4">
        <v>3360</v>
      </c>
    </row>
    <row r="23" spans="1:5">
      <c r="A23" s="3" t="s">
        <v>30</v>
      </c>
      <c r="B23" s="9"/>
      <c r="C23" s="23"/>
      <c r="D23" s="24"/>
      <c r="E23" s="5">
        <f>+SUM(E21:E22)</f>
        <v>123360</v>
      </c>
    </row>
    <row r="24" spans="1:5">
      <c r="B24" s="8"/>
      <c r="C24" s="21"/>
      <c r="D24" s="22"/>
      <c r="E24" s="4"/>
    </row>
    <row r="25" spans="1:5">
      <c r="A25" t="s">
        <v>147</v>
      </c>
      <c r="B25" s="8" t="s">
        <v>148</v>
      </c>
      <c r="C25" s="21">
        <v>362880</v>
      </c>
      <c r="D25" s="22" t="s">
        <v>130</v>
      </c>
      <c r="E25" s="4">
        <v>508032</v>
      </c>
    </row>
    <row r="26" spans="1:5">
      <c r="A26" t="s">
        <v>149</v>
      </c>
      <c r="B26" s="8" t="s">
        <v>148</v>
      </c>
      <c r="C26" s="21">
        <v>540000</v>
      </c>
      <c r="D26" s="22" t="s">
        <v>130</v>
      </c>
      <c r="E26" s="4">
        <v>594000</v>
      </c>
    </row>
    <row r="27" spans="1:5">
      <c r="A27" t="s">
        <v>150</v>
      </c>
      <c r="B27" s="8" t="s">
        <v>148</v>
      </c>
      <c r="C27" s="21">
        <v>5000</v>
      </c>
      <c r="D27" s="22" t="s">
        <v>130</v>
      </c>
      <c r="E27" s="4">
        <v>7500</v>
      </c>
    </row>
    <row r="28" spans="1:5">
      <c r="A28" t="s">
        <v>151</v>
      </c>
      <c r="B28" s="8" t="s">
        <v>148</v>
      </c>
      <c r="C28" s="21">
        <v>4200</v>
      </c>
      <c r="D28" s="22" t="s">
        <v>130</v>
      </c>
      <c r="E28" s="4">
        <v>15750</v>
      </c>
    </row>
    <row r="29" spans="1:5">
      <c r="A29" t="s">
        <v>152</v>
      </c>
      <c r="B29" s="8" t="s">
        <v>148</v>
      </c>
      <c r="C29" s="21">
        <v>11000</v>
      </c>
      <c r="D29" s="22" t="s">
        <v>130</v>
      </c>
      <c r="E29" s="4">
        <v>8800</v>
      </c>
    </row>
    <row r="30" spans="1:5">
      <c r="A30" t="s">
        <v>153</v>
      </c>
      <c r="B30" s="8" t="s">
        <v>148</v>
      </c>
      <c r="C30" s="21">
        <v>76650</v>
      </c>
      <c r="D30" s="22" t="s">
        <v>130</v>
      </c>
      <c r="E30" s="4">
        <v>429240</v>
      </c>
    </row>
    <row r="31" spans="1:5" ht="15.75" thickBot="1">
      <c r="A31" t="s">
        <v>154</v>
      </c>
      <c r="B31" s="8" t="s">
        <v>148</v>
      </c>
      <c r="C31" s="21">
        <v>7257600</v>
      </c>
      <c r="D31" s="22" t="s">
        <v>155</v>
      </c>
      <c r="E31" s="4">
        <v>3919104</v>
      </c>
    </row>
    <row r="32" spans="1:5">
      <c r="A32" s="3" t="s">
        <v>30</v>
      </c>
      <c r="B32" s="9"/>
      <c r="C32" s="23"/>
      <c r="D32" s="24"/>
      <c r="E32" s="5">
        <f>+SUM(E25:E31)</f>
        <v>5482426</v>
      </c>
    </row>
    <row r="33" spans="1:5">
      <c r="B33" s="8"/>
      <c r="C33" s="21"/>
      <c r="D33" s="22"/>
      <c r="E33" s="4"/>
    </row>
    <row r="34" spans="1:5">
      <c r="A34" t="s">
        <v>156</v>
      </c>
      <c r="B34" s="8" t="s">
        <v>157</v>
      </c>
      <c r="C34" s="21">
        <v>2710000</v>
      </c>
      <c r="D34" s="22" t="s">
        <v>158</v>
      </c>
      <c r="E34" s="4">
        <v>3604300</v>
      </c>
    </row>
    <row r="35" spans="1:5" ht="15.75" thickBot="1">
      <c r="A35" t="s">
        <v>159</v>
      </c>
      <c r="B35" s="8" t="s">
        <v>157</v>
      </c>
      <c r="C35" s="21">
        <v>17000</v>
      </c>
      <c r="D35" s="22" t="s">
        <v>158</v>
      </c>
      <c r="E35" s="4">
        <v>17170</v>
      </c>
    </row>
    <row r="36" spans="1:5" ht="17.25">
      <c r="A36" s="3" t="s">
        <v>30</v>
      </c>
      <c r="B36" s="9"/>
      <c r="C36" s="23"/>
      <c r="D36" s="24"/>
      <c r="E36" s="27">
        <f>+SUM(E34:E35)</f>
        <v>3621470</v>
      </c>
    </row>
    <row r="38" spans="1:5" ht="17.25">
      <c r="A38" s="38" t="s">
        <v>160</v>
      </c>
      <c r="B38" s="38"/>
      <c r="C38" s="38"/>
      <c r="D38" s="38"/>
      <c r="E38" s="28">
        <f>+SUM(E10,E16,E19,E23,E32,E36)</f>
        <v>42347355</v>
      </c>
    </row>
  </sheetData>
  <mergeCells count="1">
    <mergeCell ref="A38:D3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tabSelected="1" workbookViewId="0">
      <selection activeCell="B24" sqref="B24"/>
    </sheetView>
  </sheetViews>
  <sheetFormatPr defaultRowHeight="15"/>
  <cols>
    <col min="1" max="1" width="38.140625" customWidth="1"/>
    <col min="2" max="3" width="11.5703125" bestFit="1" customWidth="1"/>
    <col min="4" max="5" width="16.28515625" bestFit="1" customWidth="1"/>
  </cols>
  <sheetData>
    <row r="1" spans="1:5" ht="30.75" thickBot="1">
      <c r="A1" s="10" t="s">
        <v>1</v>
      </c>
      <c r="B1" s="25" t="s">
        <v>161</v>
      </c>
      <c r="C1" s="25" t="s">
        <v>162</v>
      </c>
      <c r="D1" s="25" t="s">
        <v>163</v>
      </c>
      <c r="E1" s="25" t="s">
        <v>164</v>
      </c>
    </row>
    <row r="2" spans="1:5">
      <c r="A2" s="11" t="s">
        <v>6</v>
      </c>
      <c r="B2" s="12">
        <v>2838</v>
      </c>
      <c r="C2" s="12">
        <v>2604</v>
      </c>
      <c r="D2" s="29">
        <v>2811058</v>
      </c>
      <c r="E2" s="29">
        <v>2695336</v>
      </c>
    </row>
    <row r="3" spans="1:5">
      <c r="A3" s="11" t="s">
        <v>31</v>
      </c>
      <c r="B3" s="12">
        <v>1276</v>
      </c>
      <c r="C3" s="12">
        <v>1264</v>
      </c>
      <c r="D3" s="29">
        <v>741217</v>
      </c>
      <c r="E3" s="29">
        <v>836792</v>
      </c>
    </row>
    <row r="4" spans="1:5">
      <c r="A4" s="11" t="s">
        <v>37</v>
      </c>
      <c r="B4" s="12">
        <v>26783</v>
      </c>
      <c r="C4" s="12">
        <v>25801</v>
      </c>
      <c r="D4" s="29">
        <v>17964066</v>
      </c>
      <c r="E4" s="29">
        <v>22996820</v>
      </c>
    </row>
    <row r="5" spans="1:5">
      <c r="A5" s="11" t="s">
        <v>43</v>
      </c>
      <c r="B5" s="12">
        <v>290</v>
      </c>
      <c r="C5" s="12">
        <v>566</v>
      </c>
      <c r="D5" s="29">
        <v>129463</v>
      </c>
      <c r="E5" s="29">
        <v>431593</v>
      </c>
    </row>
    <row r="6" spans="1:5">
      <c r="A6" s="11" t="s">
        <v>165</v>
      </c>
      <c r="B6" s="12">
        <v>50738</v>
      </c>
      <c r="C6" s="12">
        <v>63828</v>
      </c>
      <c r="D6" s="29">
        <v>41922086</v>
      </c>
      <c r="E6" s="29">
        <v>24949725</v>
      </c>
    </row>
    <row r="7" spans="1:5">
      <c r="A7" s="11" t="s">
        <v>166</v>
      </c>
      <c r="B7" s="12">
        <v>116040</v>
      </c>
      <c r="C7" s="12">
        <v>106888</v>
      </c>
      <c r="D7" s="29">
        <v>5631128</v>
      </c>
      <c r="E7" s="29">
        <v>4670070</v>
      </c>
    </row>
    <row r="8" spans="1:5">
      <c r="A8" s="11" t="s">
        <v>167</v>
      </c>
      <c r="B8" s="12">
        <v>399346</v>
      </c>
      <c r="C8" s="12">
        <v>429991</v>
      </c>
      <c r="D8" s="29">
        <v>100289899</v>
      </c>
      <c r="E8" s="29">
        <v>102599707</v>
      </c>
    </row>
    <row r="9" spans="1:5">
      <c r="A9" s="11" t="s">
        <v>168</v>
      </c>
      <c r="B9" s="12">
        <v>25432</v>
      </c>
      <c r="C9" s="12">
        <v>27582</v>
      </c>
      <c r="D9" s="29">
        <v>7144299</v>
      </c>
      <c r="E9" s="29">
        <v>4258709</v>
      </c>
    </row>
    <row r="10" spans="1:5">
      <c r="A10" s="11" t="s">
        <v>169</v>
      </c>
      <c r="B10" s="12">
        <v>807</v>
      </c>
      <c r="C10" s="12">
        <v>751</v>
      </c>
      <c r="D10" s="29">
        <v>2217973</v>
      </c>
      <c r="E10" s="29">
        <v>1782942</v>
      </c>
    </row>
    <row r="11" spans="1:5">
      <c r="A11" s="11" t="s">
        <v>170</v>
      </c>
      <c r="B11" s="12"/>
      <c r="C11" s="12"/>
      <c r="D11" s="29">
        <v>38112665</v>
      </c>
      <c r="E11" s="29">
        <v>28938016</v>
      </c>
    </row>
    <row r="12" spans="1:5">
      <c r="A12" s="11" t="s">
        <v>138</v>
      </c>
      <c r="B12" s="12"/>
      <c r="C12" s="12"/>
      <c r="D12" s="29">
        <v>4647950</v>
      </c>
      <c r="E12" s="29">
        <v>3659535</v>
      </c>
    </row>
    <row r="13" spans="1:5">
      <c r="A13" s="11" t="s">
        <v>143</v>
      </c>
      <c r="B13" s="12"/>
      <c r="C13" s="12"/>
      <c r="D13" s="29">
        <v>565250</v>
      </c>
      <c r="E13" s="29">
        <v>522548</v>
      </c>
    </row>
    <row r="14" spans="1:5">
      <c r="A14" s="11" t="s">
        <v>146</v>
      </c>
      <c r="B14" s="12"/>
      <c r="C14" s="12"/>
      <c r="D14" s="29">
        <v>187465</v>
      </c>
      <c r="E14" s="29">
        <v>123360</v>
      </c>
    </row>
    <row r="15" spans="1:5">
      <c r="A15" s="11" t="s">
        <v>148</v>
      </c>
      <c r="B15" s="12"/>
      <c r="C15" s="12"/>
      <c r="D15" s="29">
        <v>5167960</v>
      </c>
      <c r="E15" s="29">
        <v>5482426</v>
      </c>
    </row>
    <row r="16" spans="1:5">
      <c r="A16" s="11" t="s">
        <v>171</v>
      </c>
      <c r="B16" s="12"/>
      <c r="C16" s="12"/>
      <c r="D16" s="29">
        <v>4103100</v>
      </c>
      <c r="E16" s="29">
        <v>3621470</v>
      </c>
    </row>
    <row r="17" spans="1:5" ht="15.75" thickBot="1">
      <c r="A17" s="11" t="s">
        <v>172</v>
      </c>
      <c r="B17" s="12"/>
      <c r="C17" s="12"/>
      <c r="D17" s="29">
        <v>264840</v>
      </c>
      <c r="E17" s="29">
        <v>206192</v>
      </c>
    </row>
    <row r="18" spans="1:5">
      <c r="A18" s="30" t="s">
        <v>30</v>
      </c>
      <c r="B18" s="31">
        <f>+SUM(B2:B17)</f>
        <v>623550</v>
      </c>
      <c r="C18" s="31">
        <f t="shared" ref="C18:E18" si="0">+SUM(C2:C17)</f>
        <v>659275</v>
      </c>
      <c r="D18" s="32">
        <f t="shared" si="0"/>
        <v>231900419</v>
      </c>
      <c r="E18" s="32">
        <f t="shared" si="0"/>
        <v>207775241</v>
      </c>
    </row>
    <row r="19" spans="1:5" ht="15.75" thickBot="1">
      <c r="A19" s="11" t="s">
        <v>173</v>
      </c>
      <c r="B19" s="12"/>
      <c r="C19" s="12"/>
      <c r="D19" s="29">
        <v>75000</v>
      </c>
      <c r="E19" s="29">
        <v>86000</v>
      </c>
    </row>
    <row r="20" spans="1:5" ht="15.75" thickBot="1">
      <c r="A20" s="33" t="s">
        <v>174</v>
      </c>
      <c r="B20" s="34"/>
      <c r="C20" s="34"/>
      <c r="D20" s="35">
        <f>+SUM(D18:D19)</f>
        <v>231975419</v>
      </c>
      <c r="E20" s="35">
        <f>+SUM(E18:E19)</f>
        <v>207861241</v>
      </c>
    </row>
    <row r="22" spans="1:5">
      <c r="A22" s="36" t="s">
        <v>175</v>
      </c>
      <c r="D22" s="37">
        <v>44859</v>
      </c>
      <c r="E22" s="37">
        <v>55436</v>
      </c>
    </row>
  </sheetData>
  <pageMargins left="0.75" right="0.75" top="1" bottom="1" header="0.5" footer="0.5"/>
  <ignoredErrors>
    <ignoredError sqref="D20:E2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E1D98-8DF2-4DD5-BD3C-FFFFFA5F04A6}"/>
</file>

<file path=customXml/itemProps2.xml><?xml version="1.0" encoding="utf-8"?>
<ds:datastoreItem xmlns:ds="http://schemas.openxmlformats.org/officeDocument/2006/customXml" ds:itemID="{250BC8C3-6089-4BB8-B046-C72B1015B178}"/>
</file>

<file path=customXml/itemProps3.xml><?xml version="1.0" encoding="utf-8"?>
<ds:datastoreItem xmlns:ds="http://schemas.openxmlformats.org/officeDocument/2006/customXml" ds:itemID="{CF08DF2B-9474-4C27-BB87-5252E976D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2025-05-12T20:09:35Z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