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AAA77D9C-D644-436B-81AE-74DC6862860B}" xr6:coauthVersionLast="47" xr6:coauthVersionMax="47" xr10:uidLastSave="{00000000-0000-0000-0000-000000000000}"/>
  <bookViews>
    <workbookView xWindow="-105" yWindow="0" windowWidth="14610" windowHeight="15585" firstSheet="8" activeTab="8" xr2:uid="{00000000-000D-0000-FFFF-FFFF00000000}"/>
  </bookViews>
  <sheets>
    <sheet name="Crop Acreage Production Value" sheetId="1" r:id="rId1"/>
    <sheet name="Vegetable Crops -1952 " sheetId="2" r:id="rId2"/>
    <sheet name="Grain -1952" sheetId="3" r:id="rId3"/>
    <sheet name="Field Crops - 1952" sheetId="4" r:id="rId4"/>
    <sheet name="Certified Seed Crops -1952" sheetId="5" r:id="rId5"/>
    <sheet name="Uncertified Seed Crops -1952" sheetId="6" r:id="rId6"/>
    <sheet name="Apiary Products -1952" sheetId="7" r:id="rId7"/>
    <sheet name="Livestock  &amp; Livestock Products" sheetId="8" r:id="rId8"/>
    <sheet name="Summary - 1952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9" l="1"/>
  <c r="D22" i="9"/>
  <c r="E19" i="9"/>
  <c r="D19" i="9"/>
  <c r="C19" i="9"/>
  <c r="B19" i="9"/>
  <c r="E38" i="8"/>
  <c r="E36" i="8"/>
  <c r="E32" i="8"/>
  <c r="E24" i="8"/>
  <c r="E20" i="8"/>
  <c r="E16" i="8"/>
  <c r="E9" i="8"/>
  <c r="D5" i="7"/>
  <c r="E10" i="6"/>
  <c r="B10" i="6"/>
  <c r="E12" i="5"/>
  <c r="B12" i="5"/>
  <c r="E10" i="4"/>
  <c r="B10" i="4"/>
  <c r="F19" i="3"/>
  <c r="C19" i="3"/>
  <c r="F6" i="3"/>
  <c r="C6" i="3"/>
  <c r="E22" i="2"/>
  <c r="B22" i="2"/>
  <c r="F40" i="1"/>
  <c r="C40" i="1"/>
  <c r="F34" i="1"/>
  <c r="C34" i="1"/>
  <c r="F26" i="1"/>
  <c r="C26" i="1"/>
  <c r="F18" i="1"/>
  <c r="C18" i="1"/>
</calcChain>
</file>

<file path=xl/sharedStrings.xml><?xml version="1.0" encoding="utf-8"?>
<sst xmlns="http://schemas.openxmlformats.org/spreadsheetml/2006/main" count="397" uniqueCount="164">
  <si>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</si>
  <si>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</si>
  <si>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</si>
  <si>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</si>
  <si>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</si>
  <si>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</si>
  <si>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</si>
  <si>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</si>
  <si>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</si>
  <si>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</si>
  <si>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</t>
  </si>
  <si>
    <t>Apricots, processed</t>
  </si>
  <si>
    <t>---</t>
  </si>
  <si>
    <t>tons</t>
  </si>
  <si>
    <t>Berries</t>
  </si>
  <si>
    <t>cr.</t>
  </si>
  <si>
    <t>Figs, dried</t>
  </si>
  <si>
    <t>Olives</t>
  </si>
  <si>
    <t>ton</t>
  </si>
  <si>
    <t>Peaches</t>
  </si>
  <si>
    <t>lugs</t>
  </si>
  <si>
    <t>Pears</t>
  </si>
  <si>
    <t>Persimmons</t>
  </si>
  <si>
    <t>Plums</t>
  </si>
  <si>
    <t>Pomegranates</t>
  </si>
  <si>
    <t>Almonds</t>
  </si>
  <si>
    <t>(no prod.)</t>
  </si>
  <si>
    <t>Pecans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</si>
  <si>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</si>
  <si>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</si>
  <si>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</si>
  <si>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</si>
  <si>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</si>
  <si>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</si>
  <si>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</si>
  <si>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</si>
  <si>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</si>
  <si>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</si>
  <si>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</si>
  <si>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</si>
  <si>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</si>
  <si>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</si>
  <si>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processed</t>
  </si>
  <si>
    <t>Melons</t>
  </si>
  <si>
    <t>Watermelons</t>
  </si>
  <si>
    <t>Cantaloupes</t>
  </si>
  <si>
    <t>Casabas</t>
  </si>
  <si>
    <t>Asparagus</t>
  </si>
  <si>
    <t>Asparagus, processed</t>
  </si>
  <si>
    <t>lbs.</t>
  </si>
  <si>
    <t>Beans, Fava</t>
  </si>
  <si>
    <t>bu.</t>
  </si>
  <si>
    <t>Carrots</t>
  </si>
  <si>
    <t>Celery</t>
  </si>
  <si>
    <t>Corn, Sweet</t>
  </si>
  <si>
    <t>Lettuce</t>
  </si>
  <si>
    <t>Okra</t>
  </si>
  <si>
    <t>Onions</t>
  </si>
  <si>
    <t>sks.</t>
  </si>
  <si>
    <t>Onions, dehydrated</t>
  </si>
  <si>
    <t>Peas</t>
  </si>
  <si>
    <t>hamp.</t>
  </si>
  <si>
    <t>Potatoes</t>
  </si>
  <si>
    <t>Potatoes, processed</t>
  </si>
  <si>
    <t>Potatoes, seed</t>
  </si>
  <si>
    <t>Potatoes, cull</t>
  </si>
  <si>
    <t>Potatoes, Sweet</t>
  </si>
  <si>
    <t>Squash</t>
  </si>
  <si>
    <t>Tomatoes</t>
  </si>
  <si>
    <t>Vegetables, misc.</t>
  </si>
  <si>
    <t>Grain, Dry Farm</t>
  </si>
  <si>
    <t>Barley</t>
  </si>
  <si>
    <t>Dry Farm</t>
  </si>
  <si>
    <t>Oats</t>
  </si>
  <si>
    <t>Wheat</t>
  </si>
  <si>
    <t>Grain, Irrigated</t>
  </si>
  <si>
    <t>Irrigated</t>
  </si>
  <si>
    <t>Corn, Field</t>
  </si>
  <si>
    <t>Flax</t>
  </si>
  <si>
    <t>Grain Hay</t>
  </si>
  <si>
    <t>Millet</t>
  </si>
  <si>
    <t>Milo</t>
  </si>
  <si>
    <t>Rice</t>
  </si>
  <si>
    <t>Sudan</t>
  </si>
  <si>
    <t>Alfalfa</t>
  </si>
  <si>
    <t>Beets, Sugar</t>
  </si>
  <si>
    <t>Corn, Broom</t>
  </si>
  <si>
    <t>Cotton</t>
  </si>
  <si>
    <t>bales</t>
  </si>
  <si>
    <t>Cotton Seed</t>
  </si>
  <si>
    <t>Nursery Stock</t>
  </si>
  <si>
    <t>Permanent Pasture</t>
  </si>
  <si>
    <t>Silage</t>
  </si>
  <si>
    <t>Alfalfa, Atlantic</t>
  </si>
  <si>
    <t>Alfalfa, Buffalo</t>
  </si>
  <si>
    <t>Alfalfa, Caliverde</t>
  </si>
  <si>
    <t>Alfalfa, Narragansett</t>
  </si>
  <si>
    <t>Alfalfa, Ranger</t>
  </si>
  <si>
    <t>Alfalfa, Williamsburg</t>
  </si>
  <si>
    <t>Clover, Kenland Red</t>
  </si>
  <si>
    <t>Fescue, Goars Tall</t>
  </si>
  <si>
    <t>Oats, Kanota</t>
  </si>
  <si>
    <t>Orchard Grass, Akaroa</t>
  </si>
  <si>
    <t>Alfalfa, Buffalo and Ranger</t>
  </si>
  <si>
    <t>Barley, Arivat</t>
  </si>
  <si>
    <t>Beet, Sugar</t>
  </si>
  <si>
    <t>Birdsfoot Trefoil</t>
  </si>
  <si>
    <t>Carrot</t>
  </si>
  <si>
    <t>Cotton Seed, Planting</t>
  </si>
  <si>
    <t>Vetch, Hairy</t>
  </si>
  <si>
    <t>Product</t>
  </si>
  <si>
    <t>Quantity</t>
  </si>
  <si>
    <t>Beeswax</t>
  </si>
  <si>
    <t>Honey</t>
  </si>
  <si>
    <t>Rental for alfalfa seed pollination</t>
  </si>
  <si>
    <t>Colonies</t>
  </si>
  <si>
    <t>Item</t>
  </si>
  <si>
    <t>Quantity/Number of Head</t>
  </si>
  <si>
    <t>Purebreds</t>
  </si>
  <si>
    <t>Cattle</t>
  </si>
  <si>
    <t>head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</si>
  <si>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</si>
  <si>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</si>
  <si>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</si>
  <si>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</si>
  <si>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</si>
  <si>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</si>
  <si>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</si>
  <si>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</si>
  <si>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</si>
  <si>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</si>
  <si>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</si>
  <si>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</si>
  <si>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</si>
  <si>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Rabbits, domestic</t>
  </si>
  <si>
    <t>Rabbits</t>
  </si>
  <si>
    <t>Chickens</t>
  </si>
  <si>
    <t>Poultry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</si>
  <si>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</si>
  <si>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</si>
  <si>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</si>
  <si>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</si>
  <si>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</si>
  <si>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</si>
  <si>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</si>
  <si>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</si>
  <si>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</si>
  <si>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</si>
  <si>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 xml:space="preserve">Grand Total of All Livestock </t>
  </si>
  <si>
    <t>Acreage
 1951</t>
  </si>
  <si>
    <t>Acreage
 1952</t>
  </si>
  <si>
    <t>Valuation
 1951</t>
  </si>
  <si>
    <t>Valuation 
1952</t>
  </si>
  <si>
    <t>Fruit and Nut Crops</t>
  </si>
  <si>
    <t>Vegetables</t>
  </si>
  <si>
    <t>Field Crops</t>
  </si>
  <si>
    <t>Seed Certified</t>
  </si>
  <si>
    <t>Seed Uncertified</t>
  </si>
  <si>
    <t>Apiculture</t>
  </si>
  <si>
    <t>Beef Cattle</t>
  </si>
  <si>
    <t>Dairy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</si>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</sst>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2" xfId="0" applyFont="1" applyBorder="1"/>
    <xf numFmtId="164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4" xfId="0" applyBorder="1"/>
    <xf numFmtId="164" fontId="0" fillId="0" borderId="4" xfId="1" applyNumberFormat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Border="1"/>
    <xf numFmtId="0" fontId="3" fillId="0" borderId="5" xfId="0" applyFont="1" applyBorder="1"/>
    <xf numFmtId="164" fontId="3" fillId="0" borderId="5" xfId="1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64" fontId="3" fillId="0" borderId="5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164" fontId="5" fillId="0" borderId="2" xfId="1" applyNumberFormat="1" applyFont="1" applyBorder="1"/>
    <xf numFmtId="164" fontId="6" fillId="0" borderId="0" xfId="0" applyNumberFormat="1" applyFont="1"/>
    <xf numFmtId="165" fontId="0" fillId="0" borderId="4" xfId="2" applyNumberFormat="1" applyFont="1" applyBorder="1"/>
    <xf numFmtId="0" fontId="3" fillId="0" borderId="6" xfId="0" applyFont="1" applyBorder="1"/>
    <xf numFmtId="164" fontId="3" fillId="0" borderId="6" xfId="1" applyNumberFormat="1" applyFont="1" applyBorder="1"/>
    <xf numFmtId="165" fontId="3" fillId="0" borderId="6" xfId="2" applyNumberFormat="1" applyFont="1" applyBorder="1"/>
    <xf numFmtId="164" fontId="0" fillId="0" borderId="3" xfId="1" applyNumberFormat="1" applyFont="1" applyBorder="1"/>
    <xf numFmtId="0" fontId="3" fillId="0" borderId="3" xfId="0" applyFont="1" applyBorder="1"/>
    <xf numFmtId="165" fontId="3" fillId="0" borderId="3" xfId="2" applyNumberFormat="1" applyFont="1" applyBorder="1"/>
    <xf numFmtId="3" fontId="0" fillId="0" borderId="0" xfId="0" applyNumberFormat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workbookViewId="0">
      <selection activeCell="F15" sqref="F15"/>
    </sheetView>
  </sheetViews>
  <sheetFormatPr defaultRowHeight="15"/>
  <cols>
    <col min="1" max="1" width="28.140625" customWidth="1"/>
    <col min="2" max="2" width="26.5703125" customWidth="1"/>
    <col min="3" max="3" width="10.5703125" bestFit="1" customWidth="1"/>
    <col min="4" max="4" width="13.28515625" bestFit="1" customWidth="1"/>
    <col min="6" max="6" width="23.7109375" customWidth="1"/>
    <col min="7" max="7" width="18" customWidth="1"/>
  </cols>
  <sheetData>
    <row r="1" spans="1:7" ht="15.75" thickBo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7">
      <c r="A2" s="4" t="s">
        <v>6</v>
      </c>
      <c r="B2" s="2"/>
      <c r="C2" s="2"/>
      <c r="D2" s="2"/>
      <c r="E2" s="2"/>
      <c r="F2" s="2"/>
    </row>
    <row r="3" spans="1:7">
      <c r="A3" t="s">
        <v>7</v>
      </c>
      <c r="B3" t="s">
        <v>6</v>
      </c>
      <c r="C3" s="6">
        <v>32</v>
      </c>
      <c r="D3" s="6">
        <v>1036</v>
      </c>
      <c r="E3" s="7" t="s">
        <v>8</v>
      </c>
      <c r="F3" s="6">
        <v>3989</v>
      </c>
    </row>
    <row r="4" spans="1:7">
      <c r="A4" t="s">
        <v>9</v>
      </c>
      <c r="B4" t="s">
        <v>6</v>
      </c>
      <c r="C4" s="6">
        <v>130</v>
      </c>
      <c r="D4" s="6">
        <v>3628</v>
      </c>
      <c r="E4" s="7" t="s">
        <v>10</v>
      </c>
      <c r="F4" s="6">
        <v>10703</v>
      </c>
    </row>
    <row r="5" spans="1:7">
      <c r="A5" t="s">
        <v>11</v>
      </c>
      <c r="B5" t="s">
        <v>6</v>
      </c>
      <c r="C5" s="6" t="s">
        <v>12</v>
      </c>
      <c r="D5" s="6">
        <v>355</v>
      </c>
      <c r="E5" s="7" t="s">
        <v>13</v>
      </c>
      <c r="F5" s="6">
        <v>35500</v>
      </c>
    </row>
    <row r="6" spans="1:7">
      <c r="A6" t="s">
        <v>14</v>
      </c>
      <c r="B6" t="s">
        <v>6</v>
      </c>
      <c r="C6" s="6">
        <v>120</v>
      </c>
      <c r="D6" s="6">
        <v>13500</v>
      </c>
      <c r="E6" s="7" t="s">
        <v>15</v>
      </c>
      <c r="F6" s="6">
        <v>33075</v>
      </c>
    </row>
    <row r="7" spans="1:7">
      <c r="A7" t="s">
        <v>16</v>
      </c>
      <c r="B7" t="s">
        <v>6</v>
      </c>
      <c r="C7" s="6">
        <v>5</v>
      </c>
      <c r="D7" s="6">
        <v>6</v>
      </c>
      <c r="E7" s="7" t="s">
        <v>13</v>
      </c>
      <c r="F7" s="6">
        <v>780</v>
      </c>
    </row>
    <row r="8" spans="1:7">
      <c r="A8" t="s">
        <v>17</v>
      </c>
      <c r="B8" t="s">
        <v>6</v>
      </c>
      <c r="C8" s="6">
        <v>213</v>
      </c>
      <c r="D8" s="6">
        <v>763</v>
      </c>
      <c r="E8" s="7" t="s">
        <v>18</v>
      </c>
      <c r="F8" s="6">
        <v>67961</v>
      </c>
    </row>
    <row r="9" spans="1:7">
      <c r="A9" t="s">
        <v>19</v>
      </c>
      <c r="B9" t="s">
        <v>6</v>
      </c>
      <c r="C9" s="6">
        <v>103</v>
      </c>
      <c r="D9" s="6">
        <v>44883</v>
      </c>
      <c r="E9" s="7" t="s">
        <v>20</v>
      </c>
      <c r="F9" s="6">
        <v>134649</v>
      </c>
    </row>
    <row r="10" spans="1:7">
      <c r="A10" t="s">
        <v>21</v>
      </c>
      <c r="B10" t="s">
        <v>6</v>
      </c>
      <c r="C10" s="6">
        <v>93</v>
      </c>
      <c r="D10" s="6">
        <v>22694</v>
      </c>
      <c r="E10" s="7" t="s">
        <v>8</v>
      </c>
      <c r="F10" s="6">
        <v>53331</v>
      </c>
    </row>
    <row r="11" spans="1:7">
      <c r="A11" t="s">
        <v>22</v>
      </c>
      <c r="B11" t="s">
        <v>6</v>
      </c>
      <c r="C11" s="6">
        <v>20</v>
      </c>
      <c r="D11" s="6">
        <v>15617</v>
      </c>
      <c r="E11" s="7" t="s">
        <v>20</v>
      </c>
      <c r="F11" s="6">
        <v>39043</v>
      </c>
    </row>
    <row r="12" spans="1:7">
      <c r="A12" t="s">
        <v>23</v>
      </c>
      <c r="B12" t="s">
        <v>6</v>
      </c>
      <c r="C12" s="6">
        <v>1772</v>
      </c>
      <c r="D12" s="6">
        <v>552454</v>
      </c>
      <c r="E12" s="7" t="s">
        <v>20</v>
      </c>
      <c r="F12" s="6">
        <v>2292684</v>
      </c>
    </row>
    <row r="13" spans="1:7">
      <c r="A13" t="s">
        <v>24</v>
      </c>
      <c r="B13" t="s">
        <v>6</v>
      </c>
      <c r="C13" s="6">
        <v>16</v>
      </c>
      <c r="D13" s="6">
        <v>5347</v>
      </c>
      <c r="E13" s="7" t="s">
        <v>20</v>
      </c>
      <c r="F13" s="6">
        <v>7218</v>
      </c>
    </row>
    <row r="14" spans="1:7">
      <c r="A14" t="s">
        <v>25</v>
      </c>
      <c r="B14" t="s">
        <v>6</v>
      </c>
      <c r="C14" s="6">
        <v>47</v>
      </c>
      <c r="D14" s="6" t="s">
        <v>12</v>
      </c>
      <c r="E14" s="7" t="s">
        <v>12</v>
      </c>
      <c r="F14" s="6" t="s">
        <v>12</v>
      </c>
      <c r="G14" s="6" t="s">
        <v>26</v>
      </c>
    </row>
    <row r="15" spans="1:7">
      <c r="A15" t="s">
        <v>27</v>
      </c>
      <c r="B15" t="s">
        <v>6</v>
      </c>
      <c r="C15" s="6">
        <v>20</v>
      </c>
      <c r="D15" s="6" t="s">
        <v>12</v>
      </c>
      <c r="E15" s="7" t="s">
        <v>12</v>
      </c>
      <c r="F15" s="6" t="s">
        <v>12</v>
      </c>
      <c r="G15" s="6" t="s">
        <v>26</v>
      </c>
    </row>
    <row r="16" spans="1:7">
      <c r="A16" t="s">
        <v>28</v>
      </c>
      <c r="B16" t="s">
        <v>6</v>
      </c>
      <c r="C16" s="6">
        <v>7</v>
      </c>
      <c r="D16" s="6">
        <v>5</v>
      </c>
      <c r="E16" s="7" t="s">
        <v>18</v>
      </c>
      <c r="F16" s="6">
        <v>2125</v>
      </c>
    </row>
    <row r="17" spans="1:6" ht="15.75" thickBot="1">
      <c r="A17" t="s">
        <v>29</v>
      </c>
      <c r="B17" t="s">
        <v>6</v>
      </c>
      <c r="C17" s="6">
        <v>260</v>
      </c>
      <c r="D17" s="6">
        <v>1300</v>
      </c>
      <c r="E17" s="7" t="s">
        <v>18</v>
      </c>
      <c r="F17" s="6">
        <v>130000</v>
      </c>
    </row>
    <row r="18" spans="1:6">
      <c r="A18" s="8" t="s">
        <v>30</v>
      </c>
      <c r="B18" s="8"/>
      <c r="C18" s="9">
        <f>+SUM(C3:C17)</f>
        <v>2838</v>
      </c>
      <c r="D18" s="9"/>
      <c r="E18" s="10"/>
      <c r="F18" s="9">
        <f>+SUM(F3:F17)</f>
        <v>2811058</v>
      </c>
    </row>
    <row r="19" spans="1:6">
      <c r="C19" s="6"/>
      <c r="D19" s="6"/>
      <c r="E19" s="7"/>
      <c r="F19" s="6"/>
    </row>
    <row r="20" spans="1:6">
      <c r="A20" s="4" t="s">
        <v>31</v>
      </c>
      <c r="C20" s="6"/>
      <c r="D20" s="6"/>
      <c r="E20" s="7"/>
      <c r="F20" s="6"/>
    </row>
    <row r="21" spans="1:6">
      <c r="A21" t="s">
        <v>32</v>
      </c>
      <c r="B21" t="s">
        <v>31</v>
      </c>
      <c r="C21" s="6">
        <v>24</v>
      </c>
      <c r="D21" s="6">
        <v>4147</v>
      </c>
      <c r="E21" s="7" t="s">
        <v>8</v>
      </c>
      <c r="F21" s="6">
        <v>8087</v>
      </c>
    </row>
    <row r="22" spans="1:6">
      <c r="A22" t="s">
        <v>33</v>
      </c>
      <c r="B22" t="s">
        <v>31</v>
      </c>
      <c r="C22" s="6">
        <v>1117</v>
      </c>
      <c r="D22" s="6">
        <v>153199</v>
      </c>
      <c r="E22" s="7" t="s">
        <v>8</v>
      </c>
      <c r="F22" s="6">
        <v>651096</v>
      </c>
    </row>
    <row r="23" spans="1:6">
      <c r="A23" t="s">
        <v>34</v>
      </c>
      <c r="B23" t="s">
        <v>31</v>
      </c>
      <c r="C23" s="6">
        <v>60</v>
      </c>
      <c r="D23" s="6">
        <v>7340</v>
      </c>
      <c r="E23" s="7" t="s">
        <v>8</v>
      </c>
      <c r="F23" s="6">
        <v>11010</v>
      </c>
    </row>
    <row r="24" spans="1:6">
      <c r="A24" t="s">
        <v>35</v>
      </c>
      <c r="B24" t="s">
        <v>31</v>
      </c>
      <c r="C24" s="6">
        <v>68</v>
      </c>
      <c r="D24" s="6">
        <v>26365</v>
      </c>
      <c r="E24" s="7" t="s">
        <v>8</v>
      </c>
      <c r="F24" s="6">
        <v>68549</v>
      </c>
    </row>
    <row r="25" spans="1:6" ht="15.75" thickBot="1">
      <c r="A25" t="s">
        <v>36</v>
      </c>
      <c r="B25" t="s">
        <v>31</v>
      </c>
      <c r="C25" s="6">
        <v>7</v>
      </c>
      <c r="D25" s="6">
        <v>660</v>
      </c>
      <c r="E25" s="7" t="s">
        <v>8</v>
      </c>
      <c r="F25" s="6">
        <v>2475</v>
      </c>
    </row>
    <row r="26" spans="1:6">
      <c r="A26" s="8" t="s">
        <v>30</v>
      </c>
      <c r="B26" s="8"/>
      <c r="C26" s="9">
        <f>+SUM(C21:C25)</f>
        <v>1276</v>
      </c>
      <c r="D26" s="9"/>
      <c r="E26" s="10"/>
      <c r="F26" s="9">
        <f>+SUM(F21:F25)</f>
        <v>741217</v>
      </c>
    </row>
    <row r="27" spans="1:6">
      <c r="C27" s="6"/>
      <c r="D27" s="6"/>
      <c r="E27" s="7"/>
      <c r="F27" s="6"/>
    </row>
    <row r="28" spans="1:6">
      <c r="A28" s="4" t="s">
        <v>37</v>
      </c>
      <c r="C28" s="6"/>
      <c r="D28" s="6"/>
      <c r="E28" s="7"/>
      <c r="F28" s="6"/>
    </row>
    <row r="29" spans="1:6">
      <c r="A29" t="s">
        <v>38</v>
      </c>
      <c r="B29" t="s">
        <v>37</v>
      </c>
      <c r="C29" s="6">
        <v>22695</v>
      </c>
      <c r="D29" s="6">
        <v>6397707</v>
      </c>
      <c r="E29" s="7" t="s">
        <v>20</v>
      </c>
      <c r="F29" s="6">
        <v>15994268</v>
      </c>
    </row>
    <row r="30" spans="1:6">
      <c r="A30" t="s">
        <v>39</v>
      </c>
      <c r="B30" t="s">
        <v>37</v>
      </c>
      <c r="C30" s="6">
        <v>4078</v>
      </c>
      <c r="D30" s="6">
        <v>56815</v>
      </c>
      <c r="E30" s="7" t="s">
        <v>13</v>
      </c>
      <c r="F30" s="6">
        <v>937448</v>
      </c>
    </row>
    <row r="31" spans="1:6">
      <c r="A31" t="s">
        <v>40</v>
      </c>
      <c r="B31" t="s">
        <v>37</v>
      </c>
      <c r="C31" s="6" t="s">
        <v>12</v>
      </c>
      <c r="D31" s="6">
        <v>3783</v>
      </c>
      <c r="E31" s="7" t="s">
        <v>13</v>
      </c>
      <c r="F31" s="6">
        <v>662025</v>
      </c>
    </row>
    <row r="32" spans="1:6">
      <c r="A32" t="s">
        <v>41</v>
      </c>
      <c r="B32" t="s">
        <v>37</v>
      </c>
      <c r="C32" s="6">
        <v>10</v>
      </c>
      <c r="D32" s="6">
        <v>25</v>
      </c>
      <c r="E32" s="7" t="s">
        <v>13</v>
      </c>
      <c r="F32" s="6">
        <v>5625</v>
      </c>
    </row>
    <row r="33" spans="1:6" ht="15.75" thickBot="1">
      <c r="A33" t="s">
        <v>42</v>
      </c>
      <c r="B33" t="s">
        <v>37</v>
      </c>
      <c r="C33" s="6" t="s">
        <v>12</v>
      </c>
      <c r="D33" s="6">
        <v>7294</v>
      </c>
      <c r="E33" s="7" t="s">
        <v>13</v>
      </c>
      <c r="F33" s="6">
        <v>364700</v>
      </c>
    </row>
    <row r="34" spans="1:6">
      <c r="A34" s="8" t="s">
        <v>30</v>
      </c>
      <c r="B34" s="8"/>
      <c r="C34" s="9">
        <f>+SUM(C29:C33)</f>
        <v>26783</v>
      </c>
      <c r="D34" s="9"/>
      <c r="E34" s="10"/>
      <c r="F34" s="9">
        <f>+SUM(F29:F33)</f>
        <v>17964066</v>
      </c>
    </row>
    <row r="35" spans="1:6">
      <c r="C35" s="6"/>
      <c r="D35" s="6"/>
      <c r="E35" s="7"/>
      <c r="F35" s="6"/>
    </row>
    <row r="36" spans="1:6">
      <c r="A36" s="4" t="s">
        <v>43</v>
      </c>
      <c r="C36" s="6"/>
      <c r="D36" s="6"/>
      <c r="E36" s="7"/>
      <c r="F36" s="6"/>
    </row>
    <row r="37" spans="1:6">
      <c r="A37" t="s">
        <v>44</v>
      </c>
      <c r="B37" t="s">
        <v>43</v>
      </c>
      <c r="C37" s="6">
        <v>72</v>
      </c>
      <c r="D37" s="6">
        <v>1386</v>
      </c>
      <c r="E37" s="7" t="s">
        <v>13</v>
      </c>
      <c r="F37" s="6">
        <v>29648</v>
      </c>
    </row>
    <row r="38" spans="1:6">
      <c r="A38" t="s">
        <v>45</v>
      </c>
      <c r="B38" t="s">
        <v>43</v>
      </c>
      <c r="C38" s="6">
        <v>208</v>
      </c>
      <c r="D38" s="6">
        <v>33510</v>
      </c>
      <c r="E38" s="7" t="s">
        <v>15</v>
      </c>
      <c r="F38" s="6">
        <v>98855</v>
      </c>
    </row>
    <row r="39" spans="1:6" ht="15.75" thickBot="1">
      <c r="A39" t="s">
        <v>46</v>
      </c>
      <c r="B39" t="s">
        <v>43</v>
      </c>
      <c r="C39" s="6">
        <v>10</v>
      </c>
      <c r="D39" s="6">
        <v>24</v>
      </c>
      <c r="E39" s="7" t="s">
        <v>13</v>
      </c>
      <c r="F39" s="6">
        <v>960</v>
      </c>
    </row>
    <row r="40" spans="1:6">
      <c r="A40" s="8" t="s">
        <v>30</v>
      </c>
      <c r="B40" s="8"/>
      <c r="C40" s="9">
        <f>+SUM(C37:C39)</f>
        <v>290</v>
      </c>
      <c r="D40" s="9"/>
      <c r="E40" s="10"/>
      <c r="F40" s="9">
        <f>+SUM(F37:F39)</f>
        <v>129463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C22" sqref="C22"/>
    </sheetView>
  </sheetViews>
  <sheetFormatPr defaultRowHeight="15"/>
  <cols>
    <col min="1" max="1" width="25.7109375" customWidth="1"/>
    <col min="2" max="2" width="13.42578125" customWidth="1"/>
    <col min="3" max="3" width="17.28515625" customWidth="1"/>
    <col min="4" max="4" width="11.42578125" customWidth="1"/>
    <col min="5" max="5" width="16.140625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3" t="s">
        <v>47</v>
      </c>
      <c r="B2" s="14">
        <v>550</v>
      </c>
      <c r="C2" s="14">
        <v>22071</v>
      </c>
      <c r="D2" s="15" t="s">
        <v>15</v>
      </c>
      <c r="E2" s="16">
        <v>69524</v>
      </c>
    </row>
    <row r="3" spans="1:5">
      <c r="A3" s="13" t="s">
        <v>48</v>
      </c>
      <c r="B3" s="14" t="s">
        <v>12</v>
      </c>
      <c r="C3" s="14">
        <v>333647</v>
      </c>
      <c r="D3" s="15" t="s">
        <v>49</v>
      </c>
      <c r="E3" s="16">
        <v>35633</v>
      </c>
    </row>
    <row r="4" spans="1:5">
      <c r="A4" s="13" t="s">
        <v>50</v>
      </c>
      <c r="B4" s="14">
        <v>40</v>
      </c>
      <c r="C4" s="14">
        <v>8250</v>
      </c>
      <c r="D4" s="15" t="s">
        <v>51</v>
      </c>
      <c r="E4" s="16">
        <v>33000</v>
      </c>
    </row>
    <row r="5" spans="1:5">
      <c r="A5" s="13" t="s">
        <v>52</v>
      </c>
      <c r="B5" s="14">
        <v>40</v>
      </c>
      <c r="C5" s="14">
        <v>680</v>
      </c>
      <c r="D5" s="15" t="s">
        <v>13</v>
      </c>
      <c r="E5" s="16">
        <v>27200</v>
      </c>
    </row>
    <row r="6" spans="1:5">
      <c r="A6" s="13" t="s">
        <v>53</v>
      </c>
      <c r="B6" s="14">
        <v>40</v>
      </c>
      <c r="C6" s="14">
        <v>21841</v>
      </c>
      <c r="D6" s="15" t="s">
        <v>15</v>
      </c>
      <c r="E6" s="16">
        <v>45866</v>
      </c>
    </row>
    <row r="7" spans="1:5">
      <c r="A7" s="13" t="s">
        <v>54</v>
      </c>
      <c r="B7" s="14">
        <v>2116</v>
      </c>
      <c r="C7" s="14">
        <v>440322</v>
      </c>
      <c r="D7" s="15" t="s">
        <v>15</v>
      </c>
      <c r="E7" s="16">
        <v>1210886</v>
      </c>
    </row>
    <row r="8" spans="1:5">
      <c r="A8" s="13" t="s">
        <v>55</v>
      </c>
      <c r="B8" s="14">
        <v>590</v>
      </c>
      <c r="C8" s="14">
        <v>60748</v>
      </c>
      <c r="D8" s="15" t="s">
        <v>15</v>
      </c>
      <c r="E8" s="16">
        <v>209581</v>
      </c>
    </row>
    <row r="9" spans="1:5">
      <c r="A9" s="13" t="s">
        <v>56</v>
      </c>
      <c r="B9" s="14">
        <v>75</v>
      </c>
      <c r="C9" s="14">
        <v>700000</v>
      </c>
      <c r="D9" s="15" t="s">
        <v>49</v>
      </c>
      <c r="E9" s="16">
        <v>94500</v>
      </c>
    </row>
    <row r="10" spans="1:5">
      <c r="A10" s="13" t="s">
        <v>57</v>
      </c>
      <c r="B10" s="14">
        <v>645</v>
      </c>
      <c r="C10" s="14">
        <v>382870</v>
      </c>
      <c r="D10" s="15" t="s">
        <v>58</v>
      </c>
      <c r="E10" s="16">
        <v>1110323</v>
      </c>
    </row>
    <row r="11" spans="1:5">
      <c r="A11" s="13" t="s">
        <v>59</v>
      </c>
      <c r="B11" s="14">
        <v>584</v>
      </c>
      <c r="C11" s="14">
        <v>9540</v>
      </c>
      <c r="D11" s="15" t="s">
        <v>13</v>
      </c>
      <c r="E11" s="16">
        <v>381600</v>
      </c>
    </row>
    <row r="12" spans="1:5">
      <c r="A12" s="13" t="s">
        <v>60</v>
      </c>
      <c r="B12" s="14">
        <v>1430</v>
      </c>
      <c r="C12" s="14">
        <v>203201</v>
      </c>
      <c r="D12" s="15" t="s">
        <v>61</v>
      </c>
      <c r="E12" s="16">
        <v>548643</v>
      </c>
    </row>
    <row r="13" spans="1:5">
      <c r="A13" s="13" t="s">
        <v>62</v>
      </c>
      <c r="B13" s="14">
        <v>43685</v>
      </c>
      <c r="C13" s="14">
        <v>10060729</v>
      </c>
      <c r="D13" s="15" t="s">
        <v>58</v>
      </c>
      <c r="E13" s="16">
        <v>36721661</v>
      </c>
    </row>
    <row r="14" spans="1:5">
      <c r="A14" s="13" t="s">
        <v>62</v>
      </c>
      <c r="B14" s="14" t="s">
        <v>12</v>
      </c>
      <c r="C14" s="14">
        <v>2777</v>
      </c>
      <c r="D14" s="15" t="s">
        <v>20</v>
      </c>
      <c r="E14" s="16">
        <v>7637</v>
      </c>
    </row>
    <row r="15" spans="1:5">
      <c r="A15" s="13" t="s">
        <v>63</v>
      </c>
      <c r="B15" s="14" t="s">
        <v>12</v>
      </c>
      <c r="C15" s="14">
        <v>104616</v>
      </c>
      <c r="D15" s="15" t="s">
        <v>58</v>
      </c>
      <c r="E15" s="16">
        <v>198770</v>
      </c>
    </row>
    <row r="16" spans="1:5">
      <c r="A16" s="13" t="s">
        <v>64</v>
      </c>
      <c r="B16" s="14" t="s">
        <v>12</v>
      </c>
      <c r="C16" s="14">
        <v>79267</v>
      </c>
      <c r="D16" s="15" t="s">
        <v>58</v>
      </c>
      <c r="E16" s="16">
        <v>380482</v>
      </c>
    </row>
    <row r="17" spans="1:5">
      <c r="A17" s="13" t="s">
        <v>65</v>
      </c>
      <c r="B17" s="14" t="s">
        <v>12</v>
      </c>
      <c r="C17" s="14">
        <v>17908</v>
      </c>
      <c r="D17" s="15" t="s">
        <v>13</v>
      </c>
      <c r="E17" s="16">
        <v>116402</v>
      </c>
    </row>
    <row r="18" spans="1:5">
      <c r="A18" s="13" t="s">
        <v>66</v>
      </c>
      <c r="B18" s="14">
        <v>391</v>
      </c>
      <c r="C18" s="14">
        <v>132289</v>
      </c>
      <c r="D18" s="15" t="s">
        <v>20</v>
      </c>
      <c r="E18" s="16">
        <v>449783</v>
      </c>
    </row>
    <row r="19" spans="1:5">
      <c r="A19" s="13" t="s">
        <v>67</v>
      </c>
      <c r="B19" s="14">
        <v>7</v>
      </c>
      <c r="C19" s="14">
        <v>24</v>
      </c>
      <c r="D19" s="15" t="s">
        <v>13</v>
      </c>
      <c r="E19" s="16">
        <v>720</v>
      </c>
    </row>
    <row r="20" spans="1:5">
      <c r="A20" s="13" t="s">
        <v>68</v>
      </c>
      <c r="B20" s="14">
        <v>185</v>
      </c>
      <c r="C20" s="14">
        <v>94585</v>
      </c>
      <c r="D20" s="15" t="s">
        <v>20</v>
      </c>
      <c r="E20" s="16">
        <v>222275</v>
      </c>
    </row>
    <row r="21" spans="1:5">
      <c r="A21" s="13" t="s">
        <v>69</v>
      </c>
      <c r="B21" s="14">
        <v>360</v>
      </c>
      <c r="C21" s="14">
        <v>360</v>
      </c>
      <c r="D21" s="15" t="s">
        <v>13</v>
      </c>
      <c r="E21" s="16">
        <v>57600</v>
      </c>
    </row>
    <row r="22" spans="1:5" ht="15.75" thickBot="1">
      <c r="A22" s="17" t="s">
        <v>30</v>
      </c>
      <c r="B22" s="18">
        <f>+SUM(B2:B21)</f>
        <v>50738</v>
      </c>
      <c r="C22" s="18"/>
      <c r="D22" s="19"/>
      <c r="E22" s="18">
        <f>+SUM(E2:E21)</f>
        <v>41922086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F19" sqref="F19"/>
    </sheetView>
  </sheetViews>
  <sheetFormatPr defaultRowHeight="15"/>
  <cols>
    <col min="1" max="1" width="16.85546875" customWidth="1"/>
    <col min="3" max="4" width="10.5703125" bestFit="1" customWidth="1"/>
    <col min="6" max="6" width="13.28515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70</v>
      </c>
      <c r="B2" s="2"/>
      <c r="C2" s="2"/>
      <c r="D2" s="2"/>
      <c r="E2" s="2"/>
      <c r="F2" s="2"/>
    </row>
    <row r="3" spans="1:6">
      <c r="A3" t="s">
        <v>71</v>
      </c>
      <c r="B3" t="s">
        <v>72</v>
      </c>
      <c r="C3" s="6">
        <v>17977</v>
      </c>
      <c r="D3" s="6">
        <v>10881</v>
      </c>
      <c r="E3" s="12" t="s">
        <v>13</v>
      </c>
      <c r="F3" s="5">
        <v>652860</v>
      </c>
    </row>
    <row r="4" spans="1:6">
      <c r="A4" t="s">
        <v>73</v>
      </c>
      <c r="B4" t="s">
        <v>72</v>
      </c>
      <c r="C4" s="6">
        <v>174</v>
      </c>
      <c r="D4" s="6">
        <v>103</v>
      </c>
      <c r="E4" s="12" t="s">
        <v>13</v>
      </c>
      <c r="F4" s="5">
        <v>7313</v>
      </c>
    </row>
    <row r="5" spans="1:6" ht="15.75" thickBot="1">
      <c r="A5" t="s">
        <v>74</v>
      </c>
      <c r="B5" t="s">
        <v>72</v>
      </c>
      <c r="C5" s="6">
        <v>70961</v>
      </c>
      <c r="D5" s="6">
        <v>41358</v>
      </c>
      <c r="E5" s="12" t="s">
        <v>13</v>
      </c>
      <c r="F5" s="5">
        <v>2812344</v>
      </c>
    </row>
    <row r="6" spans="1:6">
      <c r="A6" s="8" t="s">
        <v>30</v>
      </c>
      <c r="B6" s="8"/>
      <c r="C6" s="9">
        <f>+SUM(C3:C5)</f>
        <v>89112</v>
      </c>
      <c r="D6" s="9"/>
      <c r="E6" s="22"/>
      <c r="F6" s="9">
        <f>+SUM(F3:F5)</f>
        <v>3472517</v>
      </c>
    </row>
    <row r="7" spans="1:6">
      <c r="C7" s="6"/>
      <c r="D7" s="6"/>
      <c r="E7" s="12"/>
      <c r="F7" s="5"/>
    </row>
    <row r="8" spans="1:6">
      <c r="A8" s="4" t="s">
        <v>75</v>
      </c>
      <c r="C8" s="6"/>
      <c r="D8" s="6"/>
      <c r="E8" s="12"/>
      <c r="F8" s="5"/>
    </row>
    <row r="9" spans="1:6">
      <c r="A9" t="s">
        <v>71</v>
      </c>
      <c r="B9" t="s">
        <v>76</v>
      </c>
      <c r="C9" s="6">
        <v>9801</v>
      </c>
      <c r="D9" s="6">
        <v>11032</v>
      </c>
      <c r="E9" s="12" t="s">
        <v>13</v>
      </c>
      <c r="F9" s="5">
        <v>661920</v>
      </c>
    </row>
    <row r="10" spans="1:6">
      <c r="A10" t="s">
        <v>77</v>
      </c>
      <c r="B10" t="s">
        <v>76</v>
      </c>
      <c r="C10" s="6">
        <v>580</v>
      </c>
      <c r="D10" s="6">
        <v>1450</v>
      </c>
      <c r="E10" s="12" t="s">
        <v>13</v>
      </c>
      <c r="F10" s="5">
        <v>95700</v>
      </c>
    </row>
    <row r="11" spans="1:6">
      <c r="A11" t="s">
        <v>78</v>
      </c>
      <c r="B11" t="s">
        <v>76</v>
      </c>
      <c r="C11" s="6">
        <v>350</v>
      </c>
      <c r="D11" s="6">
        <v>12250</v>
      </c>
      <c r="E11" s="12" t="s">
        <v>51</v>
      </c>
      <c r="F11" s="5">
        <v>45938</v>
      </c>
    </row>
    <row r="12" spans="1:6">
      <c r="A12" t="s">
        <v>79</v>
      </c>
      <c r="B12" t="s">
        <v>76</v>
      </c>
      <c r="C12" s="6">
        <v>1890</v>
      </c>
      <c r="D12" s="6">
        <v>2835</v>
      </c>
      <c r="E12" s="12" t="s">
        <v>13</v>
      </c>
      <c r="F12" s="5">
        <v>121905</v>
      </c>
    </row>
    <row r="13" spans="1:6">
      <c r="A13" t="s">
        <v>80</v>
      </c>
      <c r="B13" t="s">
        <v>76</v>
      </c>
      <c r="C13" s="6">
        <v>180</v>
      </c>
      <c r="D13" s="6">
        <v>2520</v>
      </c>
      <c r="E13" s="12" t="s">
        <v>58</v>
      </c>
      <c r="F13" s="5">
        <v>37800</v>
      </c>
    </row>
    <row r="14" spans="1:6">
      <c r="A14" t="s">
        <v>81</v>
      </c>
      <c r="B14" t="s">
        <v>76</v>
      </c>
      <c r="C14" s="6">
        <v>2454</v>
      </c>
      <c r="D14" s="6">
        <v>4322</v>
      </c>
      <c r="E14" s="12" t="s">
        <v>13</v>
      </c>
      <c r="F14" s="5">
        <v>293896</v>
      </c>
    </row>
    <row r="15" spans="1:6">
      <c r="A15" t="s">
        <v>73</v>
      </c>
      <c r="B15" t="s">
        <v>76</v>
      </c>
      <c r="C15" s="6">
        <v>463</v>
      </c>
      <c r="D15" s="6">
        <v>463</v>
      </c>
      <c r="E15" s="12" t="s">
        <v>13</v>
      </c>
      <c r="F15" s="5">
        <v>32873</v>
      </c>
    </row>
    <row r="16" spans="1:6">
      <c r="A16" t="s">
        <v>82</v>
      </c>
      <c r="B16" t="s">
        <v>76</v>
      </c>
      <c r="C16" s="6">
        <v>75</v>
      </c>
      <c r="D16" s="6">
        <v>2625</v>
      </c>
      <c r="E16" s="12" t="s">
        <v>58</v>
      </c>
      <c r="F16" s="5">
        <v>13913</v>
      </c>
    </row>
    <row r="17" spans="1:6">
      <c r="A17" t="s">
        <v>83</v>
      </c>
      <c r="B17" t="s">
        <v>76</v>
      </c>
      <c r="C17" s="6">
        <v>2099</v>
      </c>
      <c r="D17" s="6">
        <v>6297</v>
      </c>
      <c r="E17" s="12" t="s">
        <v>13</v>
      </c>
      <c r="F17" s="5">
        <v>236138</v>
      </c>
    </row>
    <row r="18" spans="1:6" ht="15.75" thickBot="1">
      <c r="A18" t="s">
        <v>74</v>
      </c>
      <c r="B18" t="s">
        <v>76</v>
      </c>
      <c r="C18" s="6">
        <v>9036</v>
      </c>
      <c r="D18" s="6">
        <v>9096</v>
      </c>
      <c r="E18" s="12" t="s">
        <v>13</v>
      </c>
      <c r="F18" s="5">
        <v>618528</v>
      </c>
    </row>
    <row r="19" spans="1:6">
      <c r="A19" s="8" t="s">
        <v>30</v>
      </c>
      <c r="B19" s="8"/>
      <c r="C19" s="9">
        <f>+SUM(C9:C18)</f>
        <v>26928</v>
      </c>
      <c r="D19" s="9"/>
      <c r="E19" s="22"/>
      <c r="F19" s="9">
        <f>+SUM(F9:F18)</f>
        <v>2158611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D34" sqref="D34"/>
    </sheetView>
  </sheetViews>
  <sheetFormatPr defaultRowHeight="15"/>
  <cols>
    <col min="1" max="1" width="21.140625" customWidth="1"/>
    <col min="2" max="3" width="11.5703125" bestFit="1" customWidth="1"/>
    <col min="5" max="5" width="14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3" t="s">
        <v>84</v>
      </c>
      <c r="B2" s="14">
        <v>56607</v>
      </c>
      <c r="C2" s="14">
        <v>396249</v>
      </c>
      <c r="D2" s="15" t="s">
        <v>13</v>
      </c>
      <c r="E2" s="16">
        <v>12679968</v>
      </c>
    </row>
    <row r="3" spans="1:5">
      <c r="A3" s="13" t="s">
        <v>85</v>
      </c>
      <c r="B3" s="14">
        <v>1252</v>
      </c>
      <c r="C3" s="14">
        <v>30458</v>
      </c>
      <c r="D3" s="15" t="s">
        <v>13</v>
      </c>
      <c r="E3" s="16">
        <v>413620</v>
      </c>
    </row>
    <row r="4" spans="1:5">
      <c r="A4" s="13" t="s">
        <v>86</v>
      </c>
      <c r="B4" s="14">
        <v>260</v>
      </c>
      <c r="C4" s="14">
        <v>85</v>
      </c>
      <c r="D4" s="15" t="s">
        <v>13</v>
      </c>
      <c r="E4" s="16">
        <v>42500</v>
      </c>
    </row>
    <row r="5" spans="1:5">
      <c r="A5" s="13" t="s">
        <v>87</v>
      </c>
      <c r="B5" s="14">
        <v>320000</v>
      </c>
      <c r="C5" s="14">
        <v>466440</v>
      </c>
      <c r="D5" s="15" t="s">
        <v>88</v>
      </c>
      <c r="E5" s="16">
        <v>72694674</v>
      </c>
    </row>
    <row r="6" spans="1:5">
      <c r="A6" s="13" t="s">
        <v>89</v>
      </c>
      <c r="B6" s="14" t="s">
        <v>12</v>
      </c>
      <c r="C6" s="14">
        <v>170576</v>
      </c>
      <c r="D6" s="15" t="s">
        <v>13</v>
      </c>
      <c r="E6" s="16">
        <v>10575712</v>
      </c>
    </row>
    <row r="7" spans="1:5">
      <c r="A7" s="13" t="s">
        <v>90</v>
      </c>
      <c r="B7" s="14">
        <v>141</v>
      </c>
      <c r="C7" s="14" t="s">
        <v>12</v>
      </c>
      <c r="D7" s="15" t="s">
        <v>12</v>
      </c>
      <c r="E7" s="16">
        <v>218375</v>
      </c>
    </row>
    <row r="8" spans="1:5">
      <c r="A8" s="13" t="s">
        <v>91</v>
      </c>
      <c r="B8" s="14">
        <v>20086</v>
      </c>
      <c r="C8" s="14" t="s">
        <v>12</v>
      </c>
      <c r="D8" s="15" t="s">
        <v>12</v>
      </c>
      <c r="E8" s="16">
        <v>3515050</v>
      </c>
    </row>
    <row r="9" spans="1:5">
      <c r="A9" s="13" t="s">
        <v>92</v>
      </c>
      <c r="B9" s="14">
        <v>1000</v>
      </c>
      <c r="C9" s="14">
        <v>15000</v>
      </c>
      <c r="D9" s="15" t="s">
        <v>13</v>
      </c>
      <c r="E9" s="16">
        <v>150000</v>
      </c>
    </row>
    <row r="10" spans="1:5" ht="15.75" thickBot="1">
      <c r="A10" s="17" t="s">
        <v>30</v>
      </c>
      <c r="B10" s="18">
        <f>+SUM(B2:B9)</f>
        <v>399346</v>
      </c>
      <c r="C10" s="18"/>
      <c r="D10" s="19"/>
      <c r="E10" s="18">
        <f>+SUM(E2:E9)</f>
        <v>100289899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C11" sqref="C11"/>
    </sheetView>
  </sheetViews>
  <sheetFormatPr defaultRowHeight="15"/>
  <cols>
    <col min="1" max="1" width="23.42578125" customWidth="1"/>
    <col min="2" max="2" width="10.5703125" bestFit="1" customWidth="1"/>
    <col min="3" max="3" width="14.28515625" bestFit="1" customWidth="1"/>
    <col min="5" max="5" width="13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3" t="s">
        <v>93</v>
      </c>
      <c r="B2" s="16">
        <v>1151</v>
      </c>
      <c r="C2" s="16">
        <v>706239</v>
      </c>
      <c r="D2" s="23" t="s">
        <v>49</v>
      </c>
      <c r="E2" s="16">
        <v>282496</v>
      </c>
    </row>
    <row r="3" spans="1:5">
      <c r="A3" s="13" t="s">
        <v>94</v>
      </c>
      <c r="B3" s="16">
        <v>4441</v>
      </c>
      <c r="C3" s="16">
        <v>2702062</v>
      </c>
      <c r="D3" s="23" t="s">
        <v>49</v>
      </c>
      <c r="E3" s="16">
        <v>1080825</v>
      </c>
    </row>
    <row r="4" spans="1:5">
      <c r="A4" s="13" t="s">
        <v>95</v>
      </c>
      <c r="B4" s="16">
        <v>173</v>
      </c>
      <c r="C4" s="16">
        <v>101449</v>
      </c>
      <c r="D4" s="23" t="s">
        <v>49</v>
      </c>
      <c r="E4" s="16">
        <v>65942</v>
      </c>
    </row>
    <row r="5" spans="1:5">
      <c r="A5" s="13" t="s">
        <v>96</v>
      </c>
      <c r="B5" s="16">
        <v>48</v>
      </c>
      <c r="C5" s="16">
        <v>20871</v>
      </c>
      <c r="D5" s="23" t="s">
        <v>49</v>
      </c>
      <c r="E5" s="16">
        <v>12001</v>
      </c>
    </row>
    <row r="6" spans="1:5">
      <c r="A6" s="13" t="s">
        <v>97</v>
      </c>
      <c r="B6" s="16">
        <v>19316</v>
      </c>
      <c r="C6" s="16">
        <v>13911431</v>
      </c>
      <c r="D6" s="23" t="s">
        <v>49</v>
      </c>
      <c r="E6" s="16">
        <v>5564572</v>
      </c>
    </row>
    <row r="7" spans="1:5">
      <c r="A7" s="13" t="s">
        <v>98</v>
      </c>
      <c r="B7" s="16">
        <v>136</v>
      </c>
      <c r="C7" s="16">
        <v>185417</v>
      </c>
      <c r="D7" s="23" t="s">
        <v>49</v>
      </c>
      <c r="E7" s="16">
        <v>101979</v>
      </c>
    </row>
    <row r="8" spans="1:5">
      <c r="A8" s="13" t="s">
        <v>99</v>
      </c>
      <c r="B8" s="16">
        <v>84</v>
      </c>
      <c r="C8" s="16">
        <v>24369</v>
      </c>
      <c r="D8" s="23" t="s">
        <v>49</v>
      </c>
      <c r="E8" s="16">
        <v>18277</v>
      </c>
    </row>
    <row r="9" spans="1:5">
      <c r="A9" s="13" t="s">
        <v>100</v>
      </c>
      <c r="B9" s="16">
        <v>10</v>
      </c>
      <c r="C9" s="16">
        <v>7942</v>
      </c>
      <c r="D9" s="23" t="s">
        <v>49</v>
      </c>
      <c r="E9" s="16">
        <v>2780</v>
      </c>
    </row>
    <row r="10" spans="1:5">
      <c r="A10" s="13" t="s">
        <v>101</v>
      </c>
      <c r="B10" s="16">
        <v>15</v>
      </c>
      <c r="C10" s="16">
        <v>25460</v>
      </c>
      <c r="D10" s="23" t="s">
        <v>49</v>
      </c>
      <c r="E10" s="16">
        <v>1273</v>
      </c>
    </row>
    <row r="11" spans="1:5">
      <c r="A11" s="13" t="s">
        <v>102</v>
      </c>
      <c r="B11" s="16">
        <v>58</v>
      </c>
      <c r="C11" s="16">
        <v>44231</v>
      </c>
      <c r="D11" s="23" t="s">
        <v>49</v>
      </c>
      <c r="E11" s="16">
        <v>14154</v>
      </c>
    </row>
    <row r="12" spans="1:5" ht="15.75" thickBot="1">
      <c r="A12" s="17" t="s">
        <v>30</v>
      </c>
      <c r="B12" s="20">
        <f>+SUM(B2:B11)</f>
        <v>25432</v>
      </c>
      <c r="C12" s="20"/>
      <c r="D12" s="24"/>
      <c r="E12" s="20">
        <f>+SUM(E2:E11)</f>
        <v>7144299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E10" sqref="E10"/>
    </sheetView>
  </sheetViews>
  <sheetFormatPr defaultRowHeight="15"/>
  <cols>
    <col min="1" max="1" width="18" customWidth="1"/>
    <col min="2" max="2" width="9.28515625" bestFit="1" customWidth="1"/>
    <col min="3" max="3" width="11.5703125" bestFit="1" customWidth="1"/>
    <col min="5" max="5" width="13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3" t="s">
        <v>93</v>
      </c>
      <c r="B2" s="14" t="s">
        <v>12</v>
      </c>
      <c r="C2" s="14">
        <v>150000</v>
      </c>
      <c r="D2" s="23" t="s">
        <v>49</v>
      </c>
      <c r="E2" s="16">
        <v>37500</v>
      </c>
    </row>
    <row r="3" spans="1:5">
      <c r="A3" s="13" t="s">
        <v>103</v>
      </c>
      <c r="B3" s="14">
        <v>440</v>
      </c>
      <c r="C3" s="14">
        <v>87856</v>
      </c>
      <c r="D3" s="23" t="s">
        <v>49</v>
      </c>
      <c r="E3" s="16">
        <v>17571</v>
      </c>
    </row>
    <row r="4" spans="1:5">
      <c r="A4" s="13" t="s">
        <v>104</v>
      </c>
      <c r="B4" s="14">
        <v>138</v>
      </c>
      <c r="C4" s="14">
        <v>85800</v>
      </c>
      <c r="D4" s="23" t="s">
        <v>49</v>
      </c>
      <c r="E4" s="16">
        <v>3303</v>
      </c>
    </row>
    <row r="5" spans="1:5">
      <c r="A5" s="13" t="s">
        <v>105</v>
      </c>
      <c r="B5" s="14">
        <v>119</v>
      </c>
      <c r="C5" s="14">
        <v>569413</v>
      </c>
      <c r="D5" s="23" t="s">
        <v>49</v>
      </c>
      <c r="E5" s="16">
        <v>68899</v>
      </c>
    </row>
    <row r="6" spans="1:5">
      <c r="A6" s="13" t="s">
        <v>106</v>
      </c>
      <c r="B6" s="14">
        <v>2</v>
      </c>
      <c r="C6" s="14">
        <v>642</v>
      </c>
      <c r="D6" s="23" t="s">
        <v>49</v>
      </c>
      <c r="E6" s="16">
        <v>642</v>
      </c>
    </row>
    <row r="7" spans="1:5">
      <c r="A7" s="13" t="s">
        <v>107</v>
      </c>
      <c r="B7" s="14">
        <v>28</v>
      </c>
      <c r="C7" s="14">
        <v>24450</v>
      </c>
      <c r="D7" s="23" t="s">
        <v>49</v>
      </c>
      <c r="E7" s="16">
        <v>8558</v>
      </c>
    </row>
    <row r="8" spans="1:5">
      <c r="A8" s="13" t="s">
        <v>108</v>
      </c>
      <c r="B8" s="14" t="s">
        <v>12</v>
      </c>
      <c r="C8" s="14">
        <v>16000</v>
      </c>
      <c r="D8" s="23" t="s">
        <v>13</v>
      </c>
      <c r="E8" s="16">
        <v>2080000</v>
      </c>
    </row>
    <row r="9" spans="1:5">
      <c r="A9" s="13" t="s">
        <v>109</v>
      </c>
      <c r="B9" s="14">
        <v>80</v>
      </c>
      <c r="C9" s="14">
        <v>6000</v>
      </c>
      <c r="D9" s="23" t="s">
        <v>49</v>
      </c>
      <c r="E9" s="16">
        <v>1500</v>
      </c>
    </row>
    <row r="10" spans="1:5" ht="15.75" thickBot="1">
      <c r="A10" s="17" t="s">
        <v>30</v>
      </c>
      <c r="B10" s="18">
        <f>+SUM(B2:B9)</f>
        <v>807</v>
      </c>
      <c r="C10" s="18"/>
      <c r="D10" s="24"/>
      <c r="E10" s="18">
        <f>+SUM(E2:E9)</f>
        <v>2217973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workbookViewId="0">
      <selection activeCell="D6" sqref="D6"/>
    </sheetView>
  </sheetViews>
  <sheetFormatPr defaultRowHeight="15"/>
  <cols>
    <col min="1" max="1" width="26.85546875" customWidth="1"/>
    <col min="2" max="2" width="13.28515625" bestFit="1" customWidth="1"/>
    <col min="4" max="4" width="11.5703125" bestFit="1" customWidth="1"/>
  </cols>
  <sheetData>
    <row r="1" spans="1:4" ht="15.75" thickBot="1">
      <c r="A1" s="11" t="s">
        <v>110</v>
      </c>
      <c r="B1" s="11" t="s">
        <v>111</v>
      </c>
      <c r="C1" s="11" t="s">
        <v>4</v>
      </c>
      <c r="D1" s="11" t="s">
        <v>5</v>
      </c>
    </row>
    <row r="2" spans="1:4">
      <c r="A2" s="13" t="s">
        <v>112</v>
      </c>
      <c r="B2" s="14">
        <v>14665.5</v>
      </c>
      <c r="C2" s="23" t="s">
        <v>49</v>
      </c>
      <c r="D2" s="16">
        <v>5573</v>
      </c>
    </row>
    <row r="3" spans="1:4">
      <c r="A3" s="13" t="s">
        <v>113</v>
      </c>
      <c r="B3" s="14">
        <v>2199875</v>
      </c>
      <c r="C3" s="23" t="s">
        <v>49</v>
      </c>
      <c r="D3" s="16">
        <v>230987</v>
      </c>
    </row>
    <row r="4" spans="1:4">
      <c r="A4" s="13" t="s">
        <v>114</v>
      </c>
      <c r="B4" s="14">
        <v>4040</v>
      </c>
      <c r="C4" s="23" t="s">
        <v>115</v>
      </c>
      <c r="D4" s="16">
        <v>28280</v>
      </c>
    </row>
    <row r="5" spans="1:4" ht="15.75" thickBot="1">
      <c r="A5" s="17" t="s">
        <v>30</v>
      </c>
      <c r="B5" s="18"/>
      <c r="C5" s="24"/>
      <c r="D5" s="20">
        <f>+SUM(D2:D4)</f>
        <v>264840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8"/>
  <sheetViews>
    <sheetView workbookViewId="0">
      <selection activeCell="E38" sqref="E38"/>
    </sheetView>
  </sheetViews>
  <sheetFormatPr defaultRowHeight="15"/>
  <cols>
    <col min="1" max="1" width="20.7109375" customWidth="1"/>
    <col min="3" max="3" width="18.85546875" customWidth="1"/>
    <col min="5" max="5" width="14.28515625" bestFit="1" customWidth="1"/>
  </cols>
  <sheetData>
    <row r="1" spans="1:5" ht="30.75" thickBot="1">
      <c r="A1" s="11" t="s">
        <v>116</v>
      </c>
      <c r="B1" s="11" t="s">
        <v>1</v>
      </c>
      <c r="C1" s="25" t="s">
        <v>117</v>
      </c>
      <c r="D1" s="11" t="s">
        <v>4</v>
      </c>
      <c r="E1" s="11" t="s">
        <v>5</v>
      </c>
    </row>
    <row r="2" spans="1:5">
      <c r="A2" t="s">
        <v>118</v>
      </c>
      <c r="B2" t="s">
        <v>119</v>
      </c>
      <c r="C2" s="5">
        <v>1161</v>
      </c>
      <c r="D2" s="12" t="s">
        <v>120</v>
      </c>
      <c r="E2" s="5">
        <v>503200</v>
      </c>
    </row>
    <row r="3" spans="1:5">
      <c r="A3" t="s">
        <v>121</v>
      </c>
      <c r="B3" t="s">
        <v>119</v>
      </c>
      <c r="C3" s="5">
        <v>131584</v>
      </c>
      <c r="D3" s="12" t="s">
        <v>120</v>
      </c>
      <c r="E3" s="5">
        <v>26940508</v>
      </c>
    </row>
    <row r="4" spans="1:5">
      <c r="A4" t="s">
        <v>122</v>
      </c>
      <c r="B4" t="s">
        <v>119</v>
      </c>
      <c r="C4" s="5">
        <v>56443</v>
      </c>
      <c r="D4" s="12" t="s">
        <v>120</v>
      </c>
      <c r="E4" s="5">
        <v>9229559</v>
      </c>
    </row>
    <row r="5" spans="1:5">
      <c r="A5" t="s">
        <v>123</v>
      </c>
      <c r="B5" t="s">
        <v>119</v>
      </c>
      <c r="C5" s="5">
        <v>2038</v>
      </c>
      <c r="D5" s="12" t="s">
        <v>120</v>
      </c>
      <c r="E5" s="5">
        <v>220104</v>
      </c>
    </row>
    <row r="6" spans="1:5">
      <c r="A6" t="s">
        <v>124</v>
      </c>
      <c r="B6" t="s">
        <v>119</v>
      </c>
      <c r="C6" s="5">
        <v>2983</v>
      </c>
      <c r="D6" s="12" t="s">
        <v>120</v>
      </c>
      <c r="E6" s="5">
        <v>826888</v>
      </c>
    </row>
    <row r="7" spans="1:5">
      <c r="A7" t="s">
        <v>125</v>
      </c>
      <c r="B7" t="s">
        <v>119</v>
      </c>
      <c r="C7" s="5">
        <v>77992</v>
      </c>
      <c r="D7" s="12" t="s">
        <v>120</v>
      </c>
      <c r="E7" s="5">
        <v>389960</v>
      </c>
    </row>
    <row r="8" spans="1:5" ht="15.75" thickBot="1">
      <c r="A8" t="s">
        <v>126</v>
      </c>
      <c r="B8" t="s">
        <v>119</v>
      </c>
      <c r="C8" s="5">
        <v>2038</v>
      </c>
      <c r="D8" s="12" t="s">
        <v>120</v>
      </c>
      <c r="E8" s="5">
        <v>2446</v>
      </c>
    </row>
    <row r="9" spans="1:5">
      <c r="A9" s="8" t="s">
        <v>30</v>
      </c>
      <c r="B9" s="8"/>
      <c r="C9" s="21"/>
      <c r="D9" s="22"/>
      <c r="E9" s="21">
        <f>+SUM(E2:E8)</f>
        <v>38112665</v>
      </c>
    </row>
    <row r="10" spans="1:5">
      <c r="C10" s="5"/>
      <c r="D10" s="12"/>
      <c r="E10" s="5"/>
    </row>
    <row r="11" spans="1:5">
      <c r="C11" s="5"/>
      <c r="D11" s="12"/>
      <c r="E11" s="5"/>
    </row>
    <row r="12" spans="1:5">
      <c r="A12" t="s">
        <v>127</v>
      </c>
      <c r="B12" t="s">
        <v>127</v>
      </c>
      <c r="C12" s="5">
        <v>6000</v>
      </c>
      <c r="D12" s="12" t="s">
        <v>120</v>
      </c>
      <c r="E12" s="5">
        <v>72000</v>
      </c>
    </row>
    <row r="13" spans="1:5">
      <c r="A13" t="s">
        <v>128</v>
      </c>
      <c r="B13" t="s">
        <v>127</v>
      </c>
      <c r="C13" s="5">
        <v>142000</v>
      </c>
      <c r="D13" s="12" t="s">
        <v>120</v>
      </c>
      <c r="E13" s="5">
        <v>3763000</v>
      </c>
    </row>
    <row r="14" spans="1:5">
      <c r="A14" t="s">
        <v>129</v>
      </c>
      <c r="B14" t="s">
        <v>127</v>
      </c>
      <c r="C14" s="5">
        <v>1562000</v>
      </c>
      <c r="D14" s="12" t="s">
        <v>49</v>
      </c>
      <c r="E14" s="5">
        <v>781000</v>
      </c>
    </row>
    <row r="15" spans="1:5" ht="15.75" thickBot="1">
      <c r="A15" t="s">
        <v>130</v>
      </c>
      <c r="B15" t="s">
        <v>127</v>
      </c>
      <c r="C15" s="5">
        <v>14200</v>
      </c>
      <c r="D15" s="12" t="s">
        <v>131</v>
      </c>
      <c r="E15" s="5">
        <v>31950</v>
      </c>
    </row>
    <row r="16" spans="1:5">
      <c r="A16" s="8" t="s">
        <v>30</v>
      </c>
      <c r="B16" s="8"/>
      <c r="C16" s="21"/>
      <c r="D16" s="22"/>
      <c r="E16" s="21">
        <f>+SUM(E12:E15)</f>
        <v>4647950</v>
      </c>
    </row>
    <row r="17" spans="1:5">
      <c r="C17" s="5"/>
      <c r="D17" s="12"/>
      <c r="E17" s="5"/>
    </row>
    <row r="18" spans="1:5">
      <c r="C18" s="5"/>
      <c r="D18" s="12"/>
      <c r="E18" s="5"/>
    </row>
    <row r="19" spans="1:5" ht="15.75" thickBot="1">
      <c r="A19" t="s">
        <v>132</v>
      </c>
      <c r="B19" t="s">
        <v>133</v>
      </c>
      <c r="C19" s="5">
        <v>11900</v>
      </c>
      <c r="D19" s="12" t="s">
        <v>120</v>
      </c>
      <c r="E19" s="5">
        <v>565250</v>
      </c>
    </row>
    <row r="20" spans="1:5">
      <c r="A20" s="8" t="s">
        <v>30</v>
      </c>
      <c r="B20" s="8"/>
      <c r="C20" s="21"/>
      <c r="D20" s="22"/>
      <c r="E20" s="21">
        <f>+SUM(E19)</f>
        <v>565250</v>
      </c>
    </row>
    <row r="21" spans="1:5">
      <c r="C21" s="5"/>
      <c r="D21" s="12"/>
      <c r="E21" s="5"/>
    </row>
    <row r="22" spans="1:5">
      <c r="A22" t="s">
        <v>134</v>
      </c>
      <c r="B22" t="s">
        <v>135</v>
      </c>
      <c r="C22" s="5">
        <v>140000</v>
      </c>
      <c r="D22" s="12" t="s">
        <v>120</v>
      </c>
      <c r="E22" s="5">
        <v>175000</v>
      </c>
    </row>
    <row r="23" spans="1:5" ht="15.75" thickBot="1">
      <c r="A23" t="s">
        <v>130</v>
      </c>
      <c r="B23" t="s">
        <v>135</v>
      </c>
      <c r="C23" s="5">
        <v>138500</v>
      </c>
      <c r="D23" s="12" t="s">
        <v>131</v>
      </c>
      <c r="E23" s="5">
        <v>12465</v>
      </c>
    </row>
    <row r="24" spans="1:5">
      <c r="A24" s="8" t="s">
        <v>30</v>
      </c>
      <c r="B24" s="8"/>
      <c r="C24" s="21"/>
      <c r="D24" s="22"/>
      <c r="E24" s="21">
        <f>+SUM(E22:E23)</f>
        <v>187465</v>
      </c>
    </row>
    <row r="25" spans="1:5">
      <c r="C25" s="5"/>
      <c r="D25" s="12"/>
      <c r="E25" s="5"/>
    </row>
    <row r="26" spans="1:5">
      <c r="A26" t="s">
        <v>136</v>
      </c>
      <c r="B26" t="s">
        <v>137</v>
      </c>
      <c r="C26" s="5">
        <v>583150</v>
      </c>
      <c r="D26" s="12" t="s">
        <v>120</v>
      </c>
      <c r="E26" s="5">
        <v>816410</v>
      </c>
    </row>
    <row r="27" spans="1:5">
      <c r="A27" t="s">
        <v>138</v>
      </c>
      <c r="B27" t="s">
        <v>137</v>
      </c>
      <c r="C27" s="5">
        <v>5000</v>
      </c>
      <c r="D27" s="12" t="s">
        <v>120</v>
      </c>
      <c r="E27" s="5">
        <v>7500</v>
      </c>
    </row>
    <row r="28" spans="1:5">
      <c r="A28" t="s">
        <v>139</v>
      </c>
      <c r="B28" t="s">
        <v>137</v>
      </c>
      <c r="C28" s="5">
        <v>1000</v>
      </c>
      <c r="D28" s="12" t="s">
        <v>120</v>
      </c>
      <c r="E28" s="5">
        <v>3500</v>
      </c>
    </row>
    <row r="29" spans="1:5">
      <c r="A29" t="s">
        <v>140</v>
      </c>
      <c r="B29" t="s">
        <v>137</v>
      </c>
      <c r="C29" s="5">
        <v>10000</v>
      </c>
      <c r="D29" s="12" t="s">
        <v>120</v>
      </c>
      <c r="E29" s="5">
        <v>7500</v>
      </c>
    </row>
    <row r="30" spans="1:5">
      <c r="A30" t="s">
        <v>141</v>
      </c>
      <c r="B30" t="s">
        <v>137</v>
      </c>
      <c r="C30" s="5">
        <v>73000</v>
      </c>
      <c r="D30" s="12" t="s">
        <v>120</v>
      </c>
      <c r="E30" s="5">
        <v>427050</v>
      </c>
    </row>
    <row r="31" spans="1:5" ht="15.75" thickBot="1">
      <c r="A31" t="s">
        <v>142</v>
      </c>
      <c r="B31" t="s">
        <v>137</v>
      </c>
      <c r="C31" s="5">
        <v>6300000</v>
      </c>
      <c r="D31" s="12" t="s">
        <v>143</v>
      </c>
      <c r="E31" s="5">
        <v>3906000</v>
      </c>
    </row>
    <row r="32" spans="1:5">
      <c r="A32" s="8" t="s">
        <v>30</v>
      </c>
      <c r="B32" s="8"/>
      <c r="C32" s="21"/>
      <c r="D32" s="22"/>
      <c r="E32" s="21">
        <f>+SUM(E26:E31)</f>
        <v>5167960</v>
      </c>
    </row>
    <row r="33" spans="1:5">
      <c r="E33" s="5"/>
    </row>
    <row r="34" spans="1:5">
      <c r="A34" t="s">
        <v>144</v>
      </c>
      <c r="B34" t="s">
        <v>145</v>
      </c>
      <c r="C34" s="5">
        <v>2869000</v>
      </c>
      <c r="D34" t="s">
        <v>146</v>
      </c>
      <c r="E34" s="5">
        <v>4073980</v>
      </c>
    </row>
    <row r="35" spans="1:5" ht="15.75" thickBot="1">
      <c r="A35" t="s">
        <v>147</v>
      </c>
      <c r="B35" t="s">
        <v>145</v>
      </c>
      <c r="C35" s="5">
        <v>26000</v>
      </c>
      <c r="D35" t="s">
        <v>146</v>
      </c>
      <c r="E35" s="5">
        <v>29120</v>
      </c>
    </row>
    <row r="36" spans="1:5" ht="17.25">
      <c r="A36" s="8" t="s">
        <v>30</v>
      </c>
      <c r="B36" s="8"/>
      <c r="C36" s="8"/>
      <c r="D36" s="8"/>
      <c r="E36" s="26">
        <f>+SUM(E34:E35)</f>
        <v>4103100</v>
      </c>
    </row>
    <row r="38" spans="1:5" ht="17.25">
      <c r="A38" s="36" t="s">
        <v>148</v>
      </c>
      <c r="B38" s="36"/>
      <c r="C38" s="36"/>
      <c r="D38" s="36"/>
      <c r="E38" s="27">
        <f>+SUM(E9,E16,E20,E24,E32,E36)</f>
        <v>52784390</v>
      </c>
    </row>
  </sheetData>
  <mergeCells count="1">
    <mergeCell ref="A38:D3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4"/>
  <sheetViews>
    <sheetView tabSelected="1" workbookViewId="0">
      <selection activeCell="A24" sqref="A24"/>
    </sheetView>
  </sheetViews>
  <sheetFormatPr defaultRowHeight="15"/>
  <cols>
    <col min="1" max="1" width="40.5703125" customWidth="1"/>
    <col min="2" max="3" width="11.5703125" bestFit="1" customWidth="1"/>
    <col min="4" max="5" width="16.28515625" bestFit="1" customWidth="1"/>
  </cols>
  <sheetData>
    <row r="1" spans="1:5" ht="45.75" thickBot="1">
      <c r="A1" s="11" t="s">
        <v>1</v>
      </c>
      <c r="B1" s="25" t="s">
        <v>149</v>
      </c>
      <c r="C1" s="25" t="s">
        <v>150</v>
      </c>
      <c r="D1" s="25" t="s">
        <v>151</v>
      </c>
      <c r="E1" s="25" t="s">
        <v>152</v>
      </c>
    </row>
    <row r="2" spans="1:5">
      <c r="A2" s="13" t="s">
        <v>153</v>
      </c>
      <c r="B2" s="16">
        <v>3692</v>
      </c>
      <c r="C2" s="16">
        <v>2838</v>
      </c>
      <c r="D2" s="28">
        <v>2647638</v>
      </c>
      <c r="E2" s="28">
        <v>2811058</v>
      </c>
    </row>
    <row r="3" spans="1:5">
      <c r="A3" s="13" t="s">
        <v>31</v>
      </c>
      <c r="B3" s="16">
        <v>1421</v>
      </c>
      <c r="C3" s="16">
        <v>1276</v>
      </c>
      <c r="D3" s="28">
        <v>1016495</v>
      </c>
      <c r="E3" s="28">
        <v>741217</v>
      </c>
    </row>
    <row r="4" spans="1:5">
      <c r="A4" s="13" t="s">
        <v>37</v>
      </c>
      <c r="B4" s="16">
        <v>29618</v>
      </c>
      <c r="C4" s="16">
        <v>26783</v>
      </c>
      <c r="D4" s="28">
        <v>16618937</v>
      </c>
      <c r="E4" s="28">
        <v>17964066</v>
      </c>
    </row>
    <row r="5" spans="1:5">
      <c r="A5" s="13" t="s">
        <v>43</v>
      </c>
      <c r="B5" s="16">
        <v>979</v>
      </c>
      <c r="C5" s="16">
        <v>290</v>
      </c>
      <c r="D5" s="28">
        <v>423845</v>
      </c>
      <c r="E5" s="28">
        <v>129463</v>
      </c>
    </row>
    <row r="6" spans="1:5">
      <c r="A6" s="13" t="s">
        <v>154</v>
      </c>
      <c r="B6" s="16">
        <v>44709</v>
      </c>
      <c r="C6" s="16">
        <v>50738</v>
      </c>
      <c r="D6" s="28">
        <v>28796550</v>
      </c>
      <c r="E6" s="28">
        <v>41922086</v>
      </c>
    </row>
    <row r="7" spans="1:5">
      <c r="A7" s="13" t="s">
        <v>70</v>
      </c>
      <c r="B7" s="16">
        <v>82047</v>
      </c>
      <c r="C7" s="16">
        <v>89112</v>
      </c>
      <c r="D7" s="28">
        <v>846720</v>
      </c>
      <c r="E7" s="28">
        <v>3472517</v>
      </c>
    </row>
    <row r="8" spans="1:5">
      <c r="A8" s="13" t="s">
        <v>75</v>
      </c>
      <c r="B8" s="16">
        <v>22449</v>
      </c>
      <c r="C8" s="16">
        <v>26928</v>
      </c>
      <c r="D8" s="28">
        <v>1554346</v>
      </c>
      <c r="E8" s="28">
        <v>2158611</v>
      </c>
    </row>
    <row r="9" spans="1:5">
      <c r="A9" s="13" t="s">
        <v>155</v>
      </c>
      <c r="B9" s="16">
        <v>387440</v>
      </c>
      <c r="C9" s="16">
        <v>399346</v>
      </c>
      <c r="D9" s="28">
        <v>130959867</v>
      </c>
      <c r="E9" s="28">
        <v>100289899</v>
      </c>
    </row>
    <row r="10" spans="1:5">
      <c r="A10" s="13" t="s">
        <v>156</v>
      </c>
      <c r="B10" s="16">
        <v>10711</v>
      </c>
      <c r="C10" s="16">
        <v>25432</v>
      </c>
      <c r="D10" s="28">
        <v>4042763</v>
      </c>
      <c r="E10" s="28">
        <v>7144299</v>
      </c>
    </row>
    <row r="11" spans="1:5">
      <c r="A11" s="13" t="s">
        <v>157</v>
      </c>
      <c r="B11" s="16">
        <v>359</v>
      </c>
      <c r="C11" s="16">
        <v>807</v>
      </c>
      <c r="D11" s="28">
        <v>2361669</v>
      </c>
      <c r="E11" s="28">
        <v>2217973</v>
      </c>
    </row>
    <row r="12" spans="1:5">
      <c r="A12" s="13" t="s">
        <v>158</v>
      </c>
      <c r="B12" s="16"/>
      <c r="C12" s="16"/>
      <c r="D12" s="28">
        <v>398708</v>
      </c>
      <c r="E12" s="28">
        <v>264840</v>
      </c>
    </row>
    <row r="13" spans="1:5">
      <c r="A13" s="13" t="s">
        <v>159</v>
      </c>
      <c r="B13" s="16"/>
      <c r="C13" s="16"/>
      <c r="D13" s="28">
        <v>39845766</v>
      </c>
      <c r="E13" s="28">
        <v>38112665</v>
      </c>
    </row>
    <row r="14" spans="1:5">
      <c r="A14" s="13" t="s">
        <v>127</v>
      </c>
      <c r="B14" s="16"/>
      <c r="C14" s="16"/>
      <c r="D14" s="28">
        <v>5341300</v>
      </c>
      <c r="E14" s="28">
        <v>4647950</v>
      </c>
    </row>
    <row r="15" spans="1:5">
      <c r="A15" s="13" t="s">
        <v>132</v>
      </c>
      <c r="B15" s="16"/>
      <c r="C15" s="16"/>
      <c r="D15" s="28">
        <v>778680</v>
      </c>
      <c r="E15" s="28">
        <v>565250</v>
      </c>
    </row>
    <row r="16" spans="1:5">
      <c r="A16" s="13" t="s">
        <v>135</v>
      </c>
      <c r="B16" s="16"/>
      <c r="C16" s="16"/>
      <c r="D16" s="28">
        <v>203338</v>
      </c>
      <c r="E16" s="28">
        <v>187465</v>
      </c>
    </row>
    <row r="17" spans="1:5">
      <c r="A17" s="13" t="s">
        <v>137</v>
      </c>
      <c r="B17" s="16"/>
      <c r="C17" s="16"/>
      <c r="D17" s="28">
        <v>4919175</v>
      </c>
      <c r="E17" s="28">
        <v>5167960</v>
      </c>
    </row>
    <row r="18" spans="1:5" ht="15.75" thickBot="1">
      <c r="A18" s="13" t="s">
        <v>160</v>
      </c>
      <c r="B18" s="16"/>
      <c r="C18" s="16"/>
      <c r="D18" s="28">
        <v>3922540</v>
      </c>
      <c r="E18" s="28">
        <v>4103100</v>
      </c>
    </row>
    <row r="19" spans="1:5">
      <c r="A19" s="29" t="s">
        <v>30</v>
      </c>
      <c r="B19" s="30">
        <f>+SUM(B2:B18)</f>
        <v>583425</v>
      </c>
      <c r="C19" s="30">
        <f t="shared" ref="C19:E19" si="0">+SUM(C2:C18)</f>
        <v>623550</v>
      </c>
      <c r="D19" s="31">
        <f t="shared" si="0"/>
        <v>244678337</v>
      </c>
      <c r="E19" s="31">
        <f t="shared" si="0"/>
        <v>231900419</v>
      </c>
    </row>
    <row r="20" spans="1:5">
      <c r="A20" s="13" t="s">
        <v>161</v>
      </c>
      <c r="B20" s="16"/>
      <c r="C20" s="16"/>
      <c r="D20" s="28">
        <v>95000</v>
      </c>
      <c r="E20" s="28">
        <v>75000</v>
      </c>
    </row>
    <row r="21" spans="1:5" ht="15.75" thickBot="1">
      <c r="A21" s="13"/>
      <c r="B21" s="16"/>
      <c r="C21" s="16"/>
      <c r="D21" s="28"/>
      <c r="E21" s="28"/>
    </row>
    <row r="22" spans="1:5" ht="15.75" thickBot="1">
      <c r="A22" s="33" t="s">
        <v>162</v>
      </c>
      <c r="B22" s="32"/>
      <c r="C22" s="32"/>
      <c r="D22" s="34">
        <f>+SUM(D19:D20)</f>
        <v>244773337</v>
      </c>
      <c r="E22" s="34">
        <f>+SUM(E19:E20)</f>
        <v>231975419</v>
      </c>
    </row>
    <row r="24" spans="1:5">
      <c r="A24" s="3" t="s">
        <v>163</v>
      </c>
      <c r="D24" s="35">
        <v>45293</v>
      </c>
      <c r="E24" s="35">
        <v>44859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6B036-5179-4340-92CE-E6872447BC84}"/>
</file>

<file path=customXml/itemProps2.xml><?xml version="1.0" encoding="utf-8"?>
<ds:datastoreItem xmlns:ds="http://schemas.openxmlformats.org/officeDocument/2006/customXml" ds:itemID="{0CDFB0CF-1D09-4D34-87E8-D7CDE10DA0B6}"/>
</file>

<file path=customXml/itemProps3.xml><?xml version="1.0" encoding="utf-8"?>
<ds:datastoreItem xmlns:ds="http://schemas.openxmlformats.org/officeDocument/2006/customXml" ds:itemID="{83756517-7F5D-47A7-8FA0-4F1543787D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2025-05-12T20:09:42Z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