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E536C691-11C1-4149-8124-837E98C90208}" xr6:coauthVersionLast="47" xr6:coauthVersionMax="47" xr10:uidLastSave="{00000000-0000-0000-0000-000000000000}"/>
  <bookViews>
    <workbookView xWindow="-105" yWindow="0" windowWidth="14610" windowHeight="15585" tabRatio="594" xr2:uid="{00000000-000D-0000-FFFF-FFFF00000000}"/>
  </bookViews>
  <sheets>
    <sheet name="Crop Acreage Production Value" sheetId="1" r:id="rId1"/>
    <sheet name="Vegetable Crops -1951" sheetId="2" r:id="rId2"/>
    <sheet name="Grain -1951" sheetId="3" r:id="rId3"/>
    <sheet name="Field Crops -1951" sheetId="4" r:id="rId4"/>
    <sheet name="Certified Seed Crops -1951" sheetId="5" r:id="rId5"/>
    <sheet name="Uncertified Seed Crops -1951" sheetId="6" r:id="rId6"/>
    <sheet name="Apiary Products -1951" sheetId="7" r:id="rId7"/>
    <sheet name="Livestock &amp; Livestock Products" sheetId="8" r:id="rId8"/>
    <sheet name="Summary  - 1951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9" l="1"/>
  <c r="D23" i="9"/>
  <c r="E20" i="9"/>
  <c r="D20" i="9"/>
  <c r="C20" i="9"/>
  <c r="B20" i="9"/>
  <c r="E36" i="8"/>
  <c r="E34" i="8"/>
  <c r="E30" i="8"/>
  <c r="E22" i="8"/>
  <c r="E18" i="8"/>
  <c r="E15" i="8"/>
  <c r="E9" i="8"/>
  <c r="D5" i="7"/>
  <c r="E10" i="6"/>
  <c r="B10" i="6"/>
  <c r="E10" i="5"/>
  <c r="B10" i="5"/>
  <c r="E13" i="4"/>
  <c r="B13" i="4"/>
  <c r="F17" i="3"/>
  <c r="C17" i="3"/>
  <c r="F6" i="3"/>
  <c r="C6" i="3"/>
  <c r="E24" i="2"/>
  <c r="B24" i="2"/>
  <c r="F43" i="1"/>
  <c r="C43" i="1"/>
  <c r="F36" i="1"/>
  <c r="C36" i="1"/>
  <c r="F28" i="1"/>
  <c r="C28" i="1"/>
  <c r="F20" i="1"/>
  <c r="C20" i="1"/>
</calcChain>
</file>

<file path=xl/sharedStrings.xml><?xml version="1.0" encoding="utf-8"?>
<sst xmlns="http://schemas.openxmlformats.org/spreadsheetml/2006/main" count="405" uniqueCount="167">
  <si>
    <t>Crop</t>
  </si>
  <si>
    <t>Category</t>
  </si>
  <si>
    <t>Acreage</t>
  </si>
  <si>
    <t>Production</t>
  </si>
  <si>
    <t>Unit</t>
  </si>
  <si>
    <t>Value</t>
  </si>
  <si>
    <t>Deciduous Fruits and Nuts</t>
  </si>
  <si>
    <t>Apples</t>
  </si>
  <si>
    <t>bx.</t>
  </si>
  <si>
    <t>Apricots</t>
  </si>
  <si>
    <t>lugs</t>
  </si>
  <si>
    <t>Apricots, processed</t>
  </si>
  <si>
    <t>---</t>
  </si>
  <si>
    <t>tons</t>
  </si>
  <si>
    <t>Berries</t>
  </si>
  <si>
    <t>cr.</t>
  </si>
  <si>
    <t>Figs</t>
  </si>
  <si>
    <t>Figs, dried</t>
  </si>
  <si>
    <t>Olives</t>
  </si>
  <si>
    <t>Peaches</t>
  </si>
  <si>
    <t>Pears</t>
  </si>
  <si>
    <t>Persimmons</t>
  </si>
  <si>
    <t>Plums</t>
  </si>
  <si>
    <t>Pomegranates</t>
  </si>
  <si>
    <t>Prunes</t>
  </si>
  <si>
    <t>Almonds</t>
  </si>
  <si>
    <t>(no prod.)</t>
  </si>
  <si>
    <t>Pecans</t>
  </si>
  <si>
    <t>Walnuts</t>
  </si>
  <si>
    <t>Family Orchard</t>
  </si>
  <si>
    <t>Total</t>
  </si>
  <si>
    <t>Citrus Fruit</t>
  </si>
  <si>
    <t>Grapefruit</t>
  </si>
  <si>
    <t>Oranges, Navel</t>
  </si>
  <si>
    <t>Oranges, Valencia</t>
  </si>
  <si>
    <t>Tangerines</t>
  </si>
  <si>
    <t>Lemons</t>
  </si>
  <si>
    <t>Grapes</t>
  </si>
  <si>
    <t>Grapes, Table</t>
  </si>
  <si>
    <t>Grapes, Wine</t>
  </si>
  <si>
    <t>Grapes, Raisin</t>
  </si>
  <si>
    <t>Grapes, Zante Currants</t>
  </si>
  <si>
    <t>Grapes, Canning</t>
  </si>
  <si>
    <t>Melons</t>
  </si>
  <si>
    <t>Watermelons</t>
  </si>
  <si>
    <t>Cantaloupes</t>
  </si>
  <si>
    <t>Casabas</t>
  </si>
  <si>
    <t>Honey Dews</t>
  </si>
  <si>
    <t>Asparagus</t>
  </si>
  <si>
    <t>Asparagus, processed</t>
  </si>
  <si>
    <t>lbs.</t>
  </si>
  <si>
    <t>Carrots</t>
  </si>
  <si>
    <t>sks.</t>
  </si>
  <si>
    <t>Carrots, processed</t>
  </si>
  <si>
    <t>Celery</t>
  </si>
  <si>
    <t>Corn, Sweet</t>
  </si>
  <si>
    <t>Lettuce</t>
  </si>
  <si>
    <t>Okra</t>
  </si>
  <si>
    <t>Onions</t>
  </si>
  <si>
    <t>Onion, dehydrator</t>
  </si>
  <si>
    <t>Peas</t>
  </si>
  <si>
    <t>hamp.</t>
  </si>
  <si>
    <t>Potatoes</t>
  </si>
  <si>
    <t>Potatoes, processed</t>
  </si>
  <si>
    <t>Potatoes, seed</t>
  </si>
  <si>
    <t>Potatoes, culls</t>
  </si>
  <si>
    <t>Potatoes, Sweet</t>
  </si>
  <si>
    <t>Rutabagas</t>
  </si>
  <si>
    <t>Spinach</t>
  </si>
  <si>
    <t>Tomatoes</t>
  </si>
  <si>
    <t>Tomatoes, processed</t>
  </si>
  <si>
    <t>Vegetables, misc.</t>
  </si>
  <si>
    <t>Grain, Dry Farm</t>
  </si>
  <si>
    <t>Barley</t>
  </si>
  <si>
    <t>Dry Farm</t>
  </si>
  <si>
    <t>Oats</t>
  </si>
  <si>
    <t>Wheat</t>
  </si>
  <si>
    <t>Grain, Irrigated</t>
  </si>
  <si>
    <t>Irrigated</t>
  </si>
  <si>
    <t>Flax</t>
  </si>
  <si>
    <t>bu.</t>
  </si>
  <si>
    <t>Grain Hay</t>
  </si>
  <si>
    <t>Millet</t>
  </si>
  <si>
    <t>Milo</t>
  </si>
  <si>
    <t>Sudan</t>
  </si>
  <si>
    <t>Alfalfa</t>
  </si>
  <si>
    <t>Beans, Castor</t>
  </si>
  <si>
    <t>Beets, Sugar</t>
  </si>
  <si>
    <t>Corn, Broom</t>
  </si>
  <si>
    <t>Corn, Hybrid</t>
  </si>
  <si>
    <t>Cotton</t>
  </si>
  <si>
    <t>bales</t>
  </si>
  <si>
    <t>Cotton Seed</t>
  </si>
  <si>
    <t>Nursery Stock</t>
  </si>
  <si>
    <t>Permanent Pasture</t>
  </si>
  <si>
    <t>Safflower</t>
  </si>
  <si>
    <t>Silage</t>
  </si>
  <si>
    <t>Alfalfa, Atlantic</t>
  </si>
  <si>
    <t>Alfalfa, Buffalo</t>
  </si>
  <si>
    <t>Alfalfa, Ranger</t>
  </si>
  <si>
    <t>Alfalfa, Narragansett</t>
  </si>
  <si>
    <t>Clover, Kenland Red</t>
  </si>
  <si>
    <t>Fescue, Goars Tall</t>
  </si>
  <si>
    <t>Oats, Kanota</t>
  </si>
  <si>
    <t>Orchard Grass, Akaroa</t>
  </si>
  <si>
    <t>Alfalfa, Calif. Comm.</t>
  </si>
  <si>
    <t>Beet, Sugar</t>
  </si>
  <si>
    <t>Carrot</t>
  </si>
  <si>
    <t>Mustard</t>
  </si>
  <si>
    <t>Rye</t>
  </si>
  <si>
    <t>Turnip</t>
  </si>
  <si>
    <t>Vetch, Hairy</t>
  </si>
  <si>
    <t>Product</t>
  </si>
  <si>
    <t>Quantity</t>
  </si>
  <si>
    <t>Beeswax</t>
  </si>
  <si>
    <t>Honey</t>
  </si>
  <si>
    <t>Rental for alfalfa seed pollination</t>
  </si>
  <si>
    <t>colonies</t>
  </si>
  <si>
    <t>Item</t>
  </si>
  <si>
    <t>Quantity/Number of Head</t>
  </si>
  <si>
    <t>Purebreds</t>
  </si>
  <si>
    <t>Cattle</t>
  </si>
  <si>
    <t>head</t>
  </si>
  <si>
    <t>Steers</t>
  </si>
  <si>
    <t>Cows and Heifers</t>
  </si>
  <si>
    <t>Calves</t>
  </si>
  <si>
    <t>Bulls</t>
  </si>
  <si>
    <t>Hides - Cow</t>
  </si>
  <si>
    <t>Hides - Calf</t>
  </si>
  <si>
    <t>Sheep</t>
  </si>
  <si>
    <t>Lambs</t>
  </si>
  <si>
    <t>Wool</t>
  </si>
  <si>
    <t>Pelts</t>
  </si>
  <si>
    <t>units</t>
  </si>
  <si>
    <t>Hogs</t>
  </si>
  <si>
    <t>Swine</t>
  </si>
  <si>
    <t>Rabbits, domestic</t>
  </si>
  <si>
    <t>Rabbits</t>
  </si>
  <si>
    <t>Chickens</t>
  </si>
  <si>
    <t>Poultry</t>
  </si>
  <si>
    <t>Ducks</t>
  </si>
  <si>
    <t>Geese</t>
  </si>
  <si>
    <t>Squab</t>
  </si>
  <si>
    <t>Turkeys</t>
  </si>
  <si>
    <t>Eggs</t>
  </si>
  <si>
    <t>doz.</t>
  </si>
  <si>
    <t>Milk, Market</t>
  </si>
  <si>
    <t>Dairy</t>
  </si>
  <si>
    <t>lbs. milk fat</t>
  </si>
  <si>
    <t>Milk, Manufacturing</t>
  </si>
  <si>
    <t xml:space="preserve">Grand Total  of All Livestock </t>
  </si>
  <si>
    <t>Acreage 
1950</t>
  </si>
  <si>
    <t>Acreage
 1951</t>
  </si>
  <si>
    <t>Valuation 
1950</t>
  </si>
  <si>
    <t>Valuation 
1951</t>
  </si>
  <si>
    <t>Fruit and Nut Crops</t>
  </si>
  <si>
    <t>Vegetables</t>
  </si>
  <si>
    <t>Field Crops</t>
  </si>
  <si>
    <t>Seed, Certified</t>
  </si>
  <si>
    <t>Seed, Uncertified</t>
  </si>
  <si>
    <t>Seed, Foundation</t>
  </si>
  <si>
    <t>Apiculture</t>
  </si>
  <si>
    <t>Beef Cattle</t>
  </si>
  <si>
    <t>Dairy Products</t>
  </si>
  <si>
    <t>Agricultural Conservation Payments</t>
  </si>
  <si>
    <t>TOTAL RETURNS TO AGRICULTURE</t>
  </si>
  <si>
    <t>Total Carlot Shipments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</si>
</sst>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center" vertical="top"/>
    </xf>
    <xf numFmtId="0" fontId="4" fillId="0" borderId="0" xfId="0" applyFont="1"/>
    <xf numFmtId="0" fontId="3" fillId="0" borderId="1" xfId="0" applyFont="1" applyBorder="1"/>
    <xf numFmtId="0" fontId="0" fillId="0" borderId="1" xfId="0" applyBorder="1"/>
    <xf numFmtId="0" fontId="1" fillId="0" borderId="2" xfId="0" applyFont="1" applyBorder="1" applyAlignment="1">
      <alignment horizontal="center" vertical="top"/>
    </xf>
    <xf numFmtId="164" fontId="0" fillId="0" borderId="0" xfId="1" applyNumberFormat="1" applyFont="1"/>
    <xf numFmtId="164" fontId="3" fillId="0" borderId="1" xfId="1" applyNumberFormat="1" applyFont="1" applyBorder="1"/>
    <xf numFmtId="164" fontId="0" fillId="0" borderId="0" xfId="1" applyNumberFormat="1" applyFont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/>
    <xf numFmtId="164" fontId="0" fillId="0" borderId="3" xfId="1" applyNumberFormat="1" applyFont="1" applyBorder="1"/>
    <xf numFmtId="164" fontId="0" fillId="0" borderId="3" xfId="1" applyNumberFormat="1" applyFon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3" fillId="0" borderId="4" xfId="0" applyFont="1" applyBorder="1"/>
    <xf numFmtId="164" fontId="3" fillId="0" borderId="4" xfId="1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164" fontId="3" fillId="0" borderId="4" xfId="1" applyNumberFormat="1" applyFont="1" applyBorder="1"/>
    <xf numFmtId="0" fontId="5" fillId="0" borderId="0" xfId="0" applyFont="1" applyAlignment="1">
      <alignment horizontal="left" vertical="top"/>
    </xf>
    <xf numFmtId="164" fontId="0" fillId="0" borderId="3" xfId="1" applyNumberFormat="1" applyFont="1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164" fontId="7" fillId="0" borderId="1" xfId="1" applyNumberFormat="1" applyFont="1" applyBorder="1"/>
    <xf numFmtId="164" fontId="6" fillId="0" borderId="0" xfId="0" applyNumberFormat="1" applyFont="1"/>
    <xf numFmtId="0" fontId="1" fillId="0" borderId="2" xfId="0" applyFont="1" applyBorder="1" applyAlignment="1">
      <alignment horizontal="center" vertical="top" wrapText="1"/>
    </xf>
    <xf numFmtId="165" fontId="0" fillId="0" borderId="3" xfId="2" applyNumberFormat="1" applyFont="1" applyBorder="1"/>
    <xf numFmtId="0" fontId="3" fillId="0" borderId="3" xfId="0" applyFont="1" applyBorder="1"/>
    <xf numFmtId="164" fontId="3" fillId="0" borderId="3" xfId="1" applyNumberFormat="1" applyFont="1" applyBorder="1"/>
    <xf numFmtId="165" fontId="3" fillId="0" borderId="3" xfId="2" applyNumberFormat="1" applyFont="1" applyBorder="1"/>
    <xf numFmtId="0" fontId="3" fillId="0" borderId="5" xfId="0" applyFont="1" applyBorder="1"/>
    <xf numFmtId="164" fontId="3" fillId="0" borderId="5" xfId="1" applyNumberFormat="1" applyFont="1" applyBorder="1"/>
    <xf numFmtId="165" fontId="3" fillId="0" borderId="5" xfId="2" applyNumberFormat="1" applyFont="1" applyBorder="1"/>
    <xf numFmtId="0" fontId="3" fillId="0" borderId="2" xfId="0" applyFont="1" applyBorder="1"/>
    <xf numFmtId="164" fontId="3" fillId="0" borderId="2" xfId="1" applyNumberFormat="1" applyFont="1" applyBorder="1"/>
    <xf numFmtId="165" fontId="6" fillId="0" borderId="2" xfId="2" applyNumberFormat="1" applyFont="1" applyBorder="1"/>
    <xf numFmtId="0" fontId="3" fillId="0" borderId="0" xfId="0" applyFont="1"/>
    <xf numFmtId="3" fontId="0" fillId="0" borderId="0" xfId="0" applyNumberFormat="1"/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workbookViewId="0">
      <selection activeCell="H11" sqref="H11"/>
    </sheetView>
  </sheetViews>
  <sheetFormatPr defaultRowHeight="15"/>
  <cols>
    <col min="1" max="1" width="27.28515625" customWidth="1"/>
    <col min="2" max="2" width="24.7109375" customWidth="1"/>
    <col min="3" max="3" width="10.5703125" bestFit="1" customWidth="1"/>
    <col min="4" max="4" width="13.28515625" bestFit="1" customWidth="1"/>
    <col min="6" max="6" width="20.85546875" customWidth="1"/>
    <col min="7" max="7" width="16.140625" customWidth="1"/>
  </cols>
  <sheetData>
    <row r="1" spans="1:7" ht="15.75" thickBo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7">
      <c r="A2" s="2" t="s">
        <v>6</v>
      </c>
      <c r="B2" s="1"/>
      <c r="C2" s="1"/>
      <c r="D2" s="1"/>
      <c r="E2" s="1"/>
      <c r="F2" s="1"/>
    </row>
    <row r="3" spans="1:7">
      <c r="A3" t="s">
        <v>7</v>
      </c>
      <c r="B3" t="s">
        <v>6</v>
      </c>
      <c r="C3" s="8">
        <v>55</v>
      </c>
      <c r="D3" s="8">
        <v>1371</v>
      </c>
      <c r="E3" s="12" t="s">
        <v>8</v>
      </c>
      <c r="F3" s="8">
        <v>3770</v>
      </c>
    </row>
    <row r="4" spans="1:7">
      <c r="A4" t="s">
        <v>9</v>
      </c>
      <c r="B4" t="s">
        <v>6</v>
      </c>
      <c r="C4" s="8">
        <v>217</v>
      </c>
      <c r="D4" s="8">
        <v>9449</v>
      </c>
      <c r="E4" s="12" t="s">
        <v>10</v>
      </c>
      <c r="F4" s="8">
        <v>19843</v>
      </c>
    </row>
    <row r="5" spans="1:7">
      <c r="A5" t="s">
        <v>11</v>
      </c>
      <c r="B5" t="s">
        <v>6</v>
      </c>
      <c r="C5" s="8" t="s">
        <v>12</v>
      </c>
      <c r="D5" s="8">
        <v>657</v>
      </c>
      <c r="E5" s="12" t="s">
        <v>13</v>
      </c>
      <c r="F5" s="8">
        <v>59130</v>
      </c>
    </row>
    <row r="6" spans="1:7">
      <c r="A6" t="s">
        <v>14</v>
      </c>
      <c r="B6" t="s">
        <v>6</v>
      </c>
      <c r="C6" s="8">
        <v>77</v>
      </c>
      <c r="D6" s="8">
        <v>24300</v>
      </c>
      <c r="E6" s="12" t="s">
        <v>15</v>
      </c>
      <c r="F6" s="8">
        <v>60750</v>
      </c>
    </row>
    <row r="7" spans="1:7">
      <c r="A7" t="s">
        <v>16</v>
      </c>
      <c r="B7" t="s">
        <v>6</v>
      </c>
      <c r="C7" s="8">
        <v>5</v>
      </c>
      <c r="D7" s="8">
        <v>1702</v>
      </c>
      <c r="E7" s="12" t="s">
        <v>10</v>
      </c>
      <c r="F7" s="8">
        <v>3064</v>
      </c>
    </row>
    <row r="8" spans="1:7">
      <c r="A8" t="s">
        <v>17</v>
      </c>
      <c r="B8" t="s">
        <v>6</v>
      </c>
      <c r="C8" s="8" t="s">
        <v>12</v>
      </c>
      <c r="D8" s="8">
        <v>10</v>
      </c>
      <c r="E8" s="12" t="s">
        <v>13</v>
      </c>
      <c r="F8" s="8">
        <v>750</v>
      </c>
    </row>
    <row r="9" spans="1:7">
      <c r="A9" t="s">
        <v>18</v>
      </c>
      <c r="B9" t="s">
        <v>6</v>
      </c>
      <c r="C9" s="8">
        <v>418</v>
      </c>
      <c r="D9" s="8">
        <v>989</v>
      </c>
      <c r="E9" s="12" t="s">
        <v>13</v>
      </c>
      <c r="F9" s="8">
        <v>179652</v>
      </c>
    </row>
    <row r="10" spans="1:7">
      <c r="A10" t="s">
        <v>19</v>
      </c>
      <c r="B10" t="s">
        <v>6</v>
      </c>
      <c r="C10" s="8">
        <v>236</v>
      </c>
      <c r="D10" s="8">
        <v>30181</v>
      </c>
      <c r="E10" s="12" t="s">
        <v>10</v>
      </c>
      <c r="F10" s="8">
        <v>93561</v>
      </c>
    </row>
    <row r="11" spans="1:7">
      <c r="A11" t="s">
        <v>20</v>
      </c>
      <c r="B11" t="s">
        <v>6</v>
      </c>
      <c r="C11" s="8">
        <v>90</v>
      </c>
      <c r="D11" s="8">
        <v>43671</v>
      </c>
      <c r="E11" s="12" t="s">
        <v>8</v>
      </c>
      <c r="F11" s="8">
        <v>196520</v>
      </c>
    </row>
    <row r="12" spans="1:7">
      <c r="A12" t="s">
        <v>21</v>
      </c>
      <c r="B12" t="s">
        <v>6</v>
      </c>
      <c r="C12" s="8">
        <v>41</v>
      </c>
      <c r="D12" s="8">
        <v>14135</v>
      </c>
      <c r="E12" s="12" t="s">
        <v>10</v>
      </c>
      <c r="F12" s="8">
        <v>35338</v>
      </c>
    </row>
    <row r="13" spans="1:7">
      <c r="A13" t="s">
        <v>22</v>
      </c>
      <c r="B13" t="s">
        <v>6</v>
      </c>
      <c r="C13" s="8">
        <v>2158</v>
      </c>
      <c r="D13" s="8">
        <v>570065</v>
      </c>
      <c r="E13" s="12" t="s">
        <v>10</v>
      </c>
      <c r="F13" s="8">
        <v>1852711</v>
      </c>
    </row>
    <row r="14" spans="1:7">
      <c r="A14" t="s">
        <v>23</v>
      </c>
      <c r="B14" t="s">
        <v>6</v>
      </c>
      <c r="C14" s="8">
        <v>12</v>
      </c>
      <c r="D14" s="8">
        <v>5053</v>
      </c>
      <c r="E14" s="12" t="s">
        <v>10</v>
      </c>
      <c r="F14" s="8">
        <v>7074</v>
      </c>
    </row>
    <row r="15" spans="1:7">
      <c r="A15" t="s">
        <v>24</v>
      </c>
      <c r="B15" t="s">
        <v>6</v>
      </c>
      <c r="C15" s="8">
        <v>1</v>
      </c>
      <c r="D15" s="8">
        <v>400</v>
      </c>
      <c r="E15" s="12" t="s">
        <v>10</v>
      </c>
      <c r="F15" s="8">
        <v>300</v>
      </c>
    </row>
    <row r="16" spans="1:7">
      <c r="A16" t="s">
        <v>25</v>
      </c>
      <c r="B16" t="s">
        <v>6</v>
      </c>
      <c r="C16" s="8">
        <v>91</v>
      </c>
      <c r="D16" s="8" t="s">
        <v>12</v>
      </c>
      <c r="E16" s="12" t="s">
        <v>12</v>
      </c>
      <c r="F16" s="8" t="s">
        <v>12</v>
      </c>
      <c r="G16" s="8" t="s">
        <v>26</v>
      </c>
    </row>
    <row r="17" spans="1:6">
      <c r="A17" t="s">
        <v>27</v>
      </c>
      <c r="B17" t="s">
        <v>6</v>
      </c>
      <c r="C17" s="8">
        <v>25</v>
      </c>
      <c r="D17" s="8">
        <v>1.5</v>
      </c>
      <c r="E17" s="12" t="s">
        <v>13</v>
      </c>
      <c r="F17" s="8">
        <v>1050</v>
      </c>
    </row>
    <row r="18" spans="1:6">
      <c r="A18" t="s">
        <v>28</v>
      </c>
      <c r="B18" t="s">
        <v>6</v>
      </c>
      <c r="C18" s="8">
        <v>6</v>
      </c>
      <c r="D18" s="8">
        <v>7.5</v>
      </c>
      <c r="E18" s="12" t="s">
        <v>13</v>
      </c>
      <c r="F18" s="8">
        <v>4125</v>
      </c>
    </row>
    <row r="19" spans="1:6" ht="15.75" thickBot="1">
      <c r="A19" t="s">
        <v>29</v>
      </c>
      <c r="B19" t="s">
        <v>6</v>
      </c>
      <c r="C19" s="8">
        <v>260</v>
      </c>
      <c r="D19" s="8">
        <v>1300</v>
      </c>
      <c r="E19" s="12" t="s">
        <v>13</v>
      </c>
      <c r="F19" s="8">
        <v>130000</v>
      </c>
    </row>
    <row r="20" spans="1:6">
      <c r="A20" s="3" t="s">
        <v>30</v>
      </c>
      <c r="B20" s="3"/>
      <c r="C20" s="9">
        <f>+SUM(C3:C19)</f>
        <v>3692</v>
      </c>
      <c r="D20" s="9"/>
      <c r="E20" s="13"/>
      <c r="F20" s="9">
        <f>+SUM(F3:F19)</f>
        <v>2647638</v>
      </c>
    </row>
    <row r="21" spans="1:6">
      <c r="C21" s="8"/>
      <c r="D21" s="8"/>
      <c r="E21" s="12"/>
      <c r="F21" s="8"/>
    </row>
    <row r="22" spans="1:6">
      <c r="A22" s="2" t="s">
        <v>31</v>
      </c>
      <c r="C22" s="8"/>
      <c r="D22" s="8"/>
      <c r="E22" s="12"/>
      <c r="F22" s="8"/>
    </row>
    <row r="23" spans="1:6">
      <c r="A23" t="s">
        <v>32</v>
      </c>
      <c r="B23" t="s">
        <v>31</v>
      </c>
      <c r="C23" s="8">
        <v>30</v>
      </c>
      <c r="D23" s="8">
        <v>12000</v>
      </c>
      <c r="E23" s="12" t="s">
        <v>8</v>
      </c>
      <c r="F23" s="8">
        <v>12000</v>
      </c>
    </row>
    <row r="24" spans="1:6">
      <c r="A24" t="s">
        <v>33</v>
      </c>
      <c r="B24" t="s">
        <v>31</v>
      </c>
      <c r="C24" s="8">
        <v>1259</v>
      </c>
      <c r="D24" s="8">
        <v>250000</v>
      </c>
      <c r="E24" s="12" t="s">
        <v>8</v>
      </c>
      <c r="F24" s="8">
        <v>875000</v>
      </c>
    </row>
    <row r="25" spans="1:6">
      <c r="A25" t="s">
        <v>34</v>
      </c>
      <c r="B25" t="s">
        <v>31</v>
      </c>
      <c r="C25" s="8">
        <v>58</v>
      </c>
      <c r="D25" s="8">
        <v>8500</v>
      </c>
      <c r="E25" s="12" t="s">
        <v>8</v>
      </c>
      <c r="F25" s="8">
        <v>10200</v>
      </c>
    </row>
    <row r="26" spans="1:6">
      <c r="A26" t="s">
        <v>35</v>
      </c>
      <c r="B26" t="s">
        <v>31</v>
      </c>
      <c r="C26" s="8">
        <v>66</v>
      </c>
      <c r="D26" s="8">
        <v>23709</v>
      </c>
      <c r="E26" s="12" t="s">
        <v>8</v>
      </c>
      <c r="F26" s="8">
        <v>118545</v>
      </c>
    </row>
    <row r="27" spans="1:6" ht="15.75" thickBot="1">
      <c r="A27" t="s">
        <v>36</v>
      </c>
      <c r="B27" t="s">
        <v>31</v>
      </c>
      <c r="C27" s="8">
        <v>8</v>
      </c>
      <c r="D27" s="8">
        <v>150</v>
      </c>
      <c r="E27" s="12" t="s">
        <v>8</v>
      </c>
      <c r="F27" s="8">
        <v>750</v>
      </c>
    </row>
    <row r="28" spans="1:6">
      <c r="A28" s="3" t="s">
        <v>30</v>
      </c>
      <c r="B28" s="3"/>
      <c r="C28" s="9">
        <f>+SUM(C23:C27)</f>
        <v>1421</v>
      </c>
      <c r="D28" s="9"/>
      <c r="E28" s="13"/>
      <c r="F28" s="9">
        <f>+SUM(F23:F27)</f>
        <v>1016495</v>
      </c>
    </row>
    <row r="29" spans="1:6">
      <c r="C29" s="8"/>
      <c r="D29" s="8"/>
      <c r="E29" s="12"/>
      <c r="F29" s="8"/>
    </row>
    <row r="30" spans="1:6">
      <c r="A30" s="2" t="s">
        <v>37</v>
      </c>
      <c r="C30" s="8"/>
      <c r="D30" s="8"/>
      <c r="E30" s="12"/>
      <c r="F30" s="8"/>
    </row>
    <row r="31" spans="1:6">
      <c r="A31" t="s">
        <v>38</v>
      </c>
      <c r="B31" t="s">
        <v>37</v>
      </c>
      <c r="C31" s="8">
        <v>25236</v>
      </c>
      <c r="D31" s="8">
        <v>4780342</v>
      </c>
      <c r="E31" s="12" t="s">
        <v>10</v>
      </c>
      <c r="F31" s="8">
        <v>12189872</v>
      </c>
    </row>
    <row r="32" spans="1:6">
      <c r="A32" t="s">
        <v>39</v>
      </c>
      <c r="B32" t="s">
        <v>37</v>
      </c>
      <c r="C32" s="8">
        <v>4368</v>
      </c>
      <c r="D32" s="8">
        <v>110114</v>
      </c>
      <c r="E32" s="12" t="s">
        <v>13</v>
      </c>
      <c r="F32" s="8">
        <v>3303420</v>
      </c>
    </row>
    <row r="33" spans="1:6">
      <c r="A33" t="s">
        <v>40</v>
      </c>
      <c r="B33" t="s">
        <v>37</v>
      </c>
      <c r="C33" s="8" t="s">
        <v>12</v>
      </c>
      <c r="D33" s="8">
        <v>2888</v>
      </c>
      <c r="E33" s="12" t="s">
        <v>13</v>
      </c>
      <c r="F33" s="8">
        <v>476520</v>
      </c>
    </row>
    <row r="34" spans="1:6">
      <c r="A34" t="s">
        <v>41</v>
      </c>
      <c r="B34" t="s">
        <v>37</v>
      </c>
      <c r="C34" s="8">
        <v>14</v>
      </c>
      <c r="D34" s="8">
        <v>21</v>
      </c>
      <c r="E34" s="12" t="s">
        <v>13</v>
      </c>
      <c r="F34" s="8">
        <v>4725</v>
      </c>
    </row>
    <row r="35" spans="1:6" ht="15.75" thickBot="1">
      <c r="A35" t="s">
        <v>42</v>
      </c>
      <c r="B35" t="s">
        <v>37</v>
      </c>
      <c r="C35" s="8" t="s">
        <v>12</v>
      </c>
      <c r="D35" s="8">
        <v>8592</v>
      </c>
      <c r="E35" s="12" t="s">
        <v>13</v>
      </c>
      <c r="F35" s="8">
        <v>644400</v>
      </c>
    </row>
    <row r="36" spans="1:6">
      <c r="A36" s="3" t="s">
        <v>30</v>
      </c>
      <c r="B36" s="3"/>
      <c r="C36" s="9">
        <f>+SUM(C31:C35)</f>
        <v>29618</v>
      </c>
      <c r="D36" s="9"/>
      <c r="E36" s="13"/>
      <c r="F36" s="9">
        <f>+SUM(F31:F35)</f>
        <v>16618937</v>
      </c>
    </row>
    <row r="37" spans="1:6">
      <c r="C37" s="8"/>
      <c r="D37" s="8"/>
      <c r="E37" s="12"/>
      <c r="F37" s="8"/>
    </row>
    <row r="38" spans="1:6">
      <c r="A38" s="2" t="s">
        <v>43</v>
      </c>
      <c r="C38" s="8"/>
      <c r="D38" s="8"/>
      <c r="E38" s="12"/>
      <c r="F38" s="8"/>
    </row>
    <row r="39" spans="1:6">
      <c r="A39" t="s">
        <v>44</v>
      </c>
      <c r="B39" t="s">
        <v>43</v>
      </c>
      <c r="C39" s="8">
        <v>274</v>
      </c>
      <c r="D39" s="8">
        <v>1414</v>
      </c>
      <c r="E39" s="12" t="s">
        <v>13</v>
      </c>
      <c r="F39" s="8">
        <v>46662</v>
      </c>
    </row>
    <row r="40" spans="1:6">
      <c r="A40" t="s">
        <v>45</v>
      </c>
      <c r="B40" t="s">
        <v>43</v>
      </c>
      <c r="C40" s="8">
        <v>491</v>
      </c>
      <c r="D40" s="8">
        <v>120979</v>
      </c>
      <c r="E40" s="12" t="s">
        <v>15</v>
      </c>
      <c r="F40" s="8">
        <v>326643</v>
      </c>
    </row>
    <row r="41" spans="1:6">
      <c r="A41" t="s">
        <v>46</v>
      </c>
      <c r="B41" t="s">
        <v>43</v>
      </c>
      <c r="C41" s="8">
        <v>74</v>
      </c>
      <c r="D41" s="8">
        <v>213</v>
      </c>
      <c r="E41" s="12" t="s">
        <v>13</v>
      </c>
      <c r="F41" s="8">
        <v>6390</v>
      </c>
    </row>
    <row r="42" spans="1:6" ht="15.75" thickBot="1">
      <c r="A42" t="s">
        <v>47</v>
      </c>
      <c r="B42" t="s">
        <v>43</v>
      </c>
      <c r="C42" s="8">
        <v>140</v>
      </c>
      <c r="D42" s="8">
        <v>22641</v>
      </c>
      <c r="E42" s="12" t="s">
        <v>15</v>
      </c>
      <c r="F42" s="8">
        <v>44150</v>
      </c>
    </row>
    <row r="43" spans="1:6">
      <c r="A43" s="3" t="s">
        <v>30</v>
      </c>
      <c r="B43" s="3"/>
      <c r="C43" s="9">
        <f>+SUM(C39:C42)</f>
        <v>979</v>
      </c>
      <c r="D43" s="9"/>
      <c r="E43" s="13"/>
      <c r="F43" s="9">
        <f>+SUM(F39:F42)</f>
        <v>423845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workbookViewId="0">
      <selection activeCell="C23" sqref="C23"/>
    </sheetView>
  </sheetViews>
  <sheetFormatPr defaultRowHeight="15"/>
  <cols>
    <col min="1" max="1" width="28.5703125" customWidth="1"/>
    <col min="2" max="2" width="10.5703125" bestFit="1" customWidth="1"/>
    <col min="3" max="3" width="13.28515625" bestFit="1" customWidth="1"/>
    <col min="5" max="5" width="14.28515625" bestFit="1" customWidth="1"/>
  </cols>
  <sheetData>
    <row r="1" spans="1:5" ht="15.75" thickBot="1">
      <c r="A1" s="5" t="s">
        <v>0</v>
      </c>
      <c r="B1" s="5" t="s">
        <v>2</v>
      </c>
      <c r="C1" s="5" t="s">
        <v>3</v>
      </c>
      <c r="D1" s="5" t="s">
        <v>4</v>
      </c>
      <c r="E1" s="5" t="s">
        <v>5</v>
      </c>
    </row>
    <row r="2" spans="1:5">
      <c r="A2" s="14" t="s">
        <v>48</v>
      </c>
      <c r="B2" s="16">
        <v>470</v>
      </c>
      <c r="C2" s="16">
        <v>42017</v>
      </c>
      <c r="D2" s="17" t="s">
        <v>15</v>
      </c>
      <c r="E2" s="15">
        <v>284035</v>
      </c>
    </row>
    <row r="3" spans="1:5">
      <c r="A3" s="14" t="s">
        <v>49</v>
      </c>
      <c r="B3" s="16" t="s">
        <v>12</v>
      </c>
      <c r="C3" s="16">
        <v>111311</v>
      </c>
      <c r="D3" s="17" t="s">
        <v>50</v>
      </c>
      <c r="E3" s="15">
        <v>11131</v>
      </c>
    </row>
    <row r="4" spans="1:5">
      <c r="A4" s="14" t="s">
        <v>51</v>
      </c>
      <c r="B4" s="16">
        <v>80</v>
      </c>
      <c r="C4" s="16">
        <v>6272</v>
      </c>
      <c r="D4" s="17" t="s">
        <v>52</v>
      </c>
      <c r="E4" s="15">
        <v>16307</v>
      </c>
    </row>
    <row r="5" spans="1:5">
      <c r="A5" s="14" t="s">
        <v>53</v>
      </c>
      <c r="B5" s="16" t="s">
        <v>12</v>
      </c>
      <c r="C5" s="16">
        <v>947</v>
      </c>
      <c r="D5" s="17" t="s">
        <v>13</v>
      </c>
      <c r="E5" s="15">
        <v>46971</v>
      </c>
    </row>
    <row r="6" spans="1:5">
      <c r="A6" s="14" t="s">
        <v>54</v>
      </c>
      <c r="B6" s="16">
        <v>80</v>
      </c>
      <c r="C6" s="16">
        <v>48000</v>
      </c>
      <c r="D6" s="17" t="s">
        <v>15</v>
      </c>
      <c r="E6" s="15">
        <v>132000</v>
      </c>
    </row>
    <row r="7" spans="1:5">
      <c r="A7" s="14" t="s">
        <v>55</v>
      </c>
      <c r="B7" s="16">
        <v>1592</v>
      </c>
      <c r="C7" s="16">
        <v>207544</v>
      </c>
      <c r="D7" s="17" t="s">
        <v>15</v>
      </c>
      <c r="E7" s="15">
        <v>591500</v>
      </c>
    </row>
    <row r="8" spans="1:5">
      <c r="A8" s="14" t="s">
        <v>56</v>
      </c>
      <c r="B8" s="16">
        <v>977</v>
      </c>
      <c r="C8" s="16">
        <v>143584</v>
      </c>
      <c r="D8" s="17" t="s">
        <v>15</v>
      </c>
      <c r="E8" s="15">
        <v>682024</v>
      </c>
    </row>
    <row r="9" spans="1:5">
      <c r="A9" s="14" t="s">
        <v>57</v>
      </c>
      <c r="B9" s="16">
        <v>100</v>
      </c>
      <c r="C9" s="16">
        <v>556145</v>
      </c>
      <c r="D9" s="17" t="s">
        <v>50</v>
      </c>
      <c r="E9" s="15">
        <v>69518</v>
      </c>
    </row>
    <row r="10" spans="1:5">
      <c r="A10" s="14" t="s">
        <v>58</v>
      </c>
      <c r="B10" s="16">
        <v>1033</v>
      </c>
      <c r="C10" s="16">
        <v>573609</v>
      </c>
      <c r="D10" s="17" t="s">
        <v>52</v>
      </c>
      <c r="E10" s="15">
        <v>1261940</v>
      </c>
    </row>
    <row r="11" spans="1:5">
      <c r="A11" s="14" t="s">
        <v>59</v>
      </c>
      <c r="B11" s="16">
        <v>749</v>
      </c>
      <c r="C11" s="16">
        <v>14402</v>
      </c>
      <c r="D11" s="17" t="s">
        <v>13</v>
      </c>
      <c r="E11" s="15">
        <v>439261</v>
      </c>
    </row>
    <row r="12" spans="1:5">
      <c r="A12" s="14" t="s">
        <v>60</v>
      </c>
      <c r="B12" s="16">
        <v>1290</v>
      </c>
      <c r="C12" s="16">
        <v>180651</v>
      </c>
      <c r="D12" s="17" t="s">
        <v>61</v>
      </c>
      <c r="E12" s="15">
        <v>451628</v>
      </c>
    </row>
    <row r="13" spans="1:5">
      <c r="A13" s="14" t="s">
        <v>62</v>
      </c>
      <c r="B13" s="16">
        <v>37147</v>
      </c>
      <c r="C13" s="16">
        <v>9398975</v>
      </c>
      <c r="D13" s="17" t="s">
        <v>52</v>
      </c>
      <c r="E13" s="15">
        <v>23497438</v>
      </c>
    </row>
    <row r="14" spans="1:5">
      <c r="A14" s="14" t="s">
        <v>62</v>
      </c>
      <c r="B14" s="16" t="s">
        <v>12</v>
      </c>
      <c r="C14" s="16">
        <v>82486</v>
      </c>
      <c r="D14" s="17" t="s">
        <v>10</v>
      </c>
      <c r="E14" s="15">
        <v>144351</v>
      </c>
    </row>
    <row r="15" spans="1:5">
      <c r="A15" s="14" t="s">
        <v>63</v>
      </c>
      <c r="B15" s="16" t="s">
        <v>12</v>
      </c>
      <c r="C15" s="16">
        <v>141764</v>
      </c>
      <c r="D15" s="17" t="s">
        <v>52</v>
      </c>
      <c r="E15" s="15">
        <v>106323</v>
      </c>
    </row>
    <row r="16" spans="1:5">
      <c r="A16" s="14" t="s">
        <v>64</v>
      </c>
      <c r="B16" s="16" t="s">
        <v>12</v>
      </c>
      <c r="C16" s="16">
        <v>91872</v>
      </c>
      <c r="D16" s="17" t="s">
        <v>52</v>
      </c>
      <c r="E16" s="15">
        <v>303178</v>
      </c>
    </row>
    <row r="17" spans="1:5">
      <c r="A17" s="14" t="s">
        <v>65</v>
      </c>
      <c r="B17" s="16" t="s">
        <v>12</v>
      </c>
      <c r="C17" s="16">
        <v>23719</v>
      </c>
      <c r="D17" s="17" t="s">
        <v>13</v>
      </c>
      <c r="E17" s="15">
        <v>75901</v>
      </c>
    </row>
    <row r="18" spans="1:5">
      <c r="A18" s="14" t="s">
        <v>66</v>
      </c>
      <c r="B18" s="16">
        <v>356</v>
      </c>
      <c r="C18" s="16">
        <v>74597</v>
      </c>
      <c r="D18" s="17" t="s">
        <v>10</v>
      </c>
      <c r="E18" s="15">
        <v>261090</v>
      </c>
    </row>
    <row r="19" spans="1:5">
      <c r="A19" s="14" t="s">
        <v>67</v>
      </c>
      <c r="B19" s="16">
        <v>9</v>
      </c>
      <c r="C19" s="16">
        <v>878</v>
      </c>
      <c r="D19" s="17" t="s">
        <v>52</v>
      </c>
      <c r="E19" s="15">
        <v>1185</v>
      </c>
    </row>
    <row r="20" spans="1:5">
      <c r="A20" s="14" t="s">
        <v>68</v>
      </c>
      <c r="B20" s="16">
        <v>80</v>
      </c>
      <c r="C20" s="16">
        <v>40</v>
      </c>
      <c r="D20" s="17" t="s">
        <v>13</v>
      </c>
      <c r="E20" s="15">
        <v>1000</v>
      </c>
    </row>
    <row r="21" spans="1:5">
      <c r="A21" s="14" t="s">
        <v>69</v>
      </c>
      <c r="B21" s="16">
        <v>391</v>
      </c>
      <c r="C21" s="16">
        <v>106838</v>
      </c>
      <c r="D21" s="17" t="s">
        <v>10</v>
      </c>
      <c r="E21" s="15">
        <v>208334</v>
      </c>
    </row>
    <row r="22" spans="1:5">
      <c r="A22" s="14" t="s">
        <v>70</v>
      </c>
      <c r="B22" s="16" t="s">
        <v>12</v>
      </c>
      <c r="C22" s="16">
        <v>2379</v>
      </c>
      <c r="D22" s="17" t="s">
        <v>13</v>
      </c>
      <c r="E22" s="15">
        <v>154635</v>
      </c>
    </row>
    <row r="23" spans="1:5">
      <c r="A23" s="14" t="s">
        <v>71</v>
      </c>
      <c r="B23" s="16">
        <v>355</v>
      </c>
      <c r="C23" s="16">
        <v>355</v>
      </c>
      <c r="D23" s="17" t="s">
        <v>13</v>
      </c>
      <c r="E23" s="15">
        <v>56800</v>
      </c>
    </row>
    <row r="24" spans="1:5" ht="15.75" thickBot="1">
      <c r="A24" s="18" t="s">
        <v>30</v>
      </c>
      <c r="B24" s="19">
        <f>+SUM(B2:B23)</f>
        <v>44709</v>
      </c>
      <c r="C24" s="19"/>
      <c r="D24" s="20"/>
      <c r="E24" s="19">
        <f>+SUM(E2:E23)</f>
        <v>28796550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>
      <selection activeCell="H8" sqref="H8"/>
    </sheetView>
  </sheetViews>
  <sheetFormatPr defaultRowHeight="15"/>
  <cols>
    <col min="1" max="1" width="25.7109375" customWidth="1"/>
    <col min="3" max="4" width="10.5703125" bestFit="1" customWidth="1"/>
    <col min="6" max="6" width="11.5703125" bestFit="1" customWidth="1"/>
  </cols>
  <sheetData>
    <row r="1" spans="1:6" ht="15.75" thickBo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>
      <c r="A2" s="22" t="s">
        <v>72</v>
      </c>
      <c r="B2" s="1"/>
      <c r="C2" s="1"/>
      <c r="D2" s="1"/>
      <c r="E2" s="1"/>
      <c r="F2" s="1"/>
    </row>
    <row r="3" spans="1:6">
      <c r="A3" t="s">
        <v>73</v>
      </c>
      <c r="B3" t="s">
        <v>74</v>
      </c>
      <c r="C3" s="6">
        <v>25669</v>
      </c>
      <c r="D3" s="6">
        <v>3850</v>
      </c>
      <c r="E3" s="10" t="s">
        <v>13</v>
      </c>
      <c r="F3" s="6">
        <v>231000</v>
      </c>
    </row>
    <row r="4" spans="1:6">
      <c r="A4" t="s">
        <v>75</v>
      </c>
      <c r="B4" t="s">
        <v>74</v>
      </c>
      <c r="C4" s="6">
        <v>424</v>
      </c>
      <c r="D4" s="6">
        <v>53</v>
      </c>
      <c r="E4" s="10" t="s">
        <v>13</v>
      </c>
      <c r="F4" s="6">
        <v>3710</v>
      </c>
    </row>
    <row r="5" spans="1:6" ht="15.75" thickBot="1">
      <c r="A5" t="s">
        <v>76</v>
      </c>
      <c r="B5" t="s">
        <v>74</v>
      </c>
      <c r="C5" s="6">
        <v>55954</v>
      </c>
      <c r="D5" s="6">
        <v>8743</v>
      </c>
      <c r="E5" s="10" t="s">
        <v>13</v>
      </c>
      <c r="F5" s="6">
        <v>612010</v>
      </c>
    </row>
    <row r="6" spans="1:6">
      <c r="A6" s="3" t="s">
        <v>30</v>
      </c>
      <c r="B6" s="3"/>
      <c r="C6" s="7">
        <f>+SUM(C3:C5)</f>
        <v>82047</v>
      </c>
      <c r="D6" s="7"/>
      <c r="E6" s="11"/>
      <c r="F6" s="7">
        <f>+SUM(F3:F5)</f>
        <v>846720</v>
      </c>
    </row>
    <row r="7" spans="1:6">
      <c r="C7" s="6"/>
      <c r="D7" s="6"/>
      <c r="E7" s="10"/>
      <c r="F7" s="6"/>
    </row>
    <row r="8" spans="1:6">
      <c r="A8" s="2" t="s">
        <v>77</v>
      </c>
      <c r="C8" s="6"/>
      <c r="D8" s="6"/>
      <c r="E8" s="10"/>
      <c r="F8" s="6"/>
    </row>
    <row r="9" spans="1:6">
      <c r="A9" t="s">
        <v>73</v>
      </c>
      <c r="B9" t="s">
        <v>78</v>
      </c>
      <c r="C9" s="6">
        <v>8924</v>
      </c>
      <c r="D9" s="6">
        <v>8032</v>
      </c>
      <c r="E9" s="10" t="s">
        <v>13</v>
      </c>
      <c r="F9" s="6">
        <v>481920</v>
      </c>
    </row>
    <row r="10" spans="1:6">
      <c r="A10" t="s">
        <v>79</v>
      </c>
      <c r="B10" t="s">
        <v>78</v>
      </c>
      <c r="C10" s="6">
        <v>560</v>
      </c>
      <c r="D10" s="6">
        <v>15000</v>
      </c>
      <c r="E10" s="10" t="s">
        <v>80</v>
      </c>
      <c r="F10" s="6">
        <v>56250</v>
      </c>
    </row>
    <row r="11" spans="1:6">
      <c r="A11" t="s">
        <v>81</v>
      </c>
      <c r="B11" t="s">
        <v>78</v>
      </c>
      <c r="C11" s="6">
        <v>420</v>
      </c>
      <c r="D11" s="6">
        <v>630</v>
      </c>
      <c r="E11" s="10" t="s">
        <v>13</v>
      </c>
      <c r="F11" s="6">
        <v>25200</v>
      </c>
    </row>
    <row r="12" spans="1:6">
      <c r="A12" t="s">
        <v>82</v>
      </c>
      <c r="B12" t="s">
        <v>78</v>
      </c>
      <c r="C12" s="6">
        <v>440</v>
      </c>
      <c r="D12" s="6">
        <v>3520</v>
      </c>
      <c r="E12" s="10" t="s">
        <v>52</v>
      </c>
      <c r="F12" s="6">
        <v>52800</v>
      </c>
    </row>
    <row r="13" spans="1:6">
      <c r="A13" t="s">
        <v>83</v>
      </c>
      <c r="B13" t="s">
        <v>78</v>
      </c>
      <c r="C13" s="6">
        <v>1961</v>
      </c>
      <c r="D13" s="6">
        <v>3379</v>
      </c>
      <c r="E13" s="10" t="s">
        <v>13</v>
      </c>
      <c r="F13" s="6">
        <v>223014</v>
      </c>
    </row>
    <row r="14" spans="1:6">
      <c r="A14" t="s">
        <v>75</v>
      </c>
      <c r="B14" t="s">
        <v>78</v>
      </c>
      <c r="C14" s="6">
        <v>115</v>
      </c>
      <c r="D14" s="6">
        <v>86</v>
      </c>
      <c r="E14" s="10" t="s">
        <v>13</v>
      </c>
      <c r="F14" s="6">
        <v>6038</v>
      </c>
    </row>
    <row r="15" spans="1:6">
      <c r="A15" t="s">
        <v>84</v>
      </c>
      <c r="B15" t="s">
        <v>78</v>
      </c>
      <c r="C15" s="6">
        <v>1124</v>
      </c>
      <c r="D15" s="6">
        <v>3372</v>
      </c>
      <c r="E15" s="10" t="s">
        <v>13</v>
      </c>
      <c r="F15" s="6">
        <v>124764</v>
      </c>
    </row>
    <row r="16" spans="1:6" ht="15.75" thickBot="1">
      <c r="A16" t="s">
        <v>76</v>
      </c>
      <c r="B16" t="s">
        <v>78</v>
      </c>
      <c r="C16" s="6">
        <v>8905</v>
      </c>
      <c r="D16" s="6">
        <v>8348</v>
      </c>
      <c r="E16" s="10" t="s">
        <v>13</v>
      </c>
      <c r="F16" s="6">
        <v>584360</v>
      </c>
    </row>
    <row r="17" spans="1:6">
      <c r="A17" s="3" t="s">
        <v>30</v>
      </c>
      <c r="B17" s="4"/>
      <c r="C17" s="7">
        <f>+SUM(C9:C16)</f>
        <v>22449</v>
      </c>
      <c r="D17" s="7"/>
      <c r="E17" s="11"/>
      <c r="F17" s="7">
        <f>+SUM(F9:F16)</f>
        <v>1554346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workbookViewId="0">
      <selection activeCell="E13" sqref="E13"/>
    </sheetView>
  </sheetViews>
  <sheetFormatPr defaultRowHeight="15"/>
  <cols>
    <col min="1" max="1" width="18" customWidth="1"/>
    <col min="2" max="3" width="11.5703125" bestFit="1" customWidth="1"/>
    <col min="5" max="5" width="15.28515625" bestFit="1" customWidth="1"/>
  </cols>
  <sheetData>
    <row r="1" spans="1:5" ht="15.75" thickBot="1">
      <c r="A1" s="5" t="s">
        <v>0</v>
      </c>
      <c r="B1" s="5" t="s">
        <v>2</v>
      </c>
      <c r="C1" s="5" t="s">
        <v>3</v>
      </c>
      <c r="D1" s="5" t="s">
        <v>4</v>
      </c>
      <c r="E1" s="5" t="s">
        <v>5</v>
      </c>
    </row>
    <row r="2" spans="1:5">
      <c r="A2" s="14" t="s">
        <v>85</v>
      </c>
      <c r="B2" s="16">
        <v>46116</v>
      </c>
      <c r="C2" s="16">
        <v>322812</v>
      </c>
      <c r="D2" s="17" t="s">
        <v>13</v>
      </c>
      <c r="E2" s="23">
        <v>12266856</v>
      </c>
    </row>
    <row r="3" spans="1:5">
      <c r="A3" s="14" t="s">
        <v>86</v>
      </c>
      <c r="B3" s="16">
        <v>85</v>
      </c>
      <c r="C3" s="16">
        <v>70</v>
      </c>
      <c r="D3" s="17" t="s">
        <v>13</v>
      </c>
      <c r="E3" s="23">
        <v>15523</v>
      </c>
    </row>
    <row r="4" spans="1:5">
      <c r="A4" s="14" t="s">
        <v>87</v>
      </c>
      <c r="B4" s="16">
        <v>1702</v>
      </c>
      <c r="C4" s="16">
        <v>40099</v>
      </c>
      <c r="D4" s="17" t="s">
        <v>13</v>
      </c>
      <c r="E4" s="23">
        <v>488005</v>
      </c>
    </row>
    <row r="5" spans="1:5">
      <c r="A5" s="14" t="s">
        <v>88</v>
      </c>
      <c r="B5" s="16">
        <v>10</v>
      </c>
      <c r="C5" s="16">
        <v>13</v>
      </c>
      <c r="D5" s="17" t="s">
        <v>13</v>
      </c>
      <c r="E5" s="23">
        <v>6500</v>
      </c>
    </row>
    <row r="6" spans="1:5">
      <c r="A6" s="14" t="s">
        <v>89</v>
      </c>
      <c r="B6" s="16">
        <v>130</v>
      </c>
      <c r="C6" s="16">
        <v>196</v>
      </c>
      <c r="D6" s="17" t="s">
        <v>13</v>
      </c>
      <c r="E6" s="23">
        <v>15680</v>
      </c>
    </row>
    <row r="7" spans="1:5">
      <c r="A7" s="14" t="s">
        <v>90</v>
      </c>
      <c r="B7" s="16">
        <v>320000</v>
      </c>
      <c r="C7" s="16">
        <v>496386</v>
      </c>
      <c r="D7" s="17" t="s">
        <v>91</v>
      </c>
      <c r="E7" s="23">
        <v>101543202</v>
      </c>
    </row>
    <row r="8" spans="1:5">
      <c r="A8" s="14" t="s">
        <v>92</v>
      </c>
      <c r="B8" s="16" t="s">
        <v>12</v>
      </c>
      <c r="C8" s="16">
        <v>182244</v>
      </c>
      <c r="D8" s="17" t="s">
        <v>13</v>
      </c>
      <c r="E8" s="23">
        <v>13249139</v>
      </c>
    </row>
    <row r="9" spans="1:5">
      <c r="A9" s="14" t="s">
        <v>93</v>
      </c>
      <c r="B9" s="16">
        <v>437</v>
      </c>
      <c r="C9" s="16" t="s">
        <v>12</v>
      </c>
      <c r="D9" s="17" t="s">
        <v>12</v>
      </c>
      <c r="E9" s="23">
        <v>225579</v>
      </c>
    </row>
    <row r="10" spans="1:5">
      <c r="A10" s="14" t="s">
        <v>94</v>
      </c>
      <c r="B10" s="16">
        <v>17114</v>
      </c>
      <c r="C10" s="16" t="s">
        <v>12</v>
      </c>
      <c r="D10" s="17" t="s">
        <v>12</v>
      </c>
      <c r="E10" s="23">
        <v>2994950</v>
      </c>
    </row>
    <row r="11" spans="1:5">
      <c r="A11" s="14" t="s">
        <v>95</v>
      </c>
      <c r="B11" s="16">
        <v>20</v>
      </c>
      <c r="C11" s="16">
        <v>3</v>
      </c>
      <c r="D11" s="17" t="s">
        <v>13</v>
      </c>
      <c r="E11" s="23">
        <v>210</v>
      </c>
    </row>
    <row r="12" spans="1:5">
      <c r="A12" s="14" t="s">
        <v>96</v>
      </c>
      <c r="B12" s="16">
        <v>1826</v>
      </c>
      <c r="C12" s="16">
        <v>27128</v>
      </c>
      <c r="D12" s="17" t="s">
        <v>13</v>
      </c>
      <c r="E12" s="23">
        <v>154223</v>
      </c>
    </row>
    <row r="13" spans="1:5" ht="15.75" thickBot="1">
      <c r="A13" s="18" t="s">
        <v>30</v>
      </c>
      <c r="B13" s="19">
        <f>+SUM(B2:B12)</f>
        <v>387440</v>
      </c>
      <c r="C13" s="19"/>
      <c r="D13" s="20"/>
      <c r="E13" s="19">
        <f>+SUM(E2:E12)</f>
        <v>130959867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workbookViewId="0">
      <selection activeCell="E10" sqref="E10"/>
    </sheetView>
  </sheetViews>
  <sheetFormatPr defaultRowHeight="15"/>
  <cols>
    <col min="1" max="1" width="22.140625" customWidth="1"/>
    <col min="2" max="2" width="9.5703125" bestFit="1" customWidth="1"/>
    <col min="3" max="3" width="13.28515625" bestFit="1" customWidth="1"/>
    <col min="5" max="5" width="13.28515625" bestFit="1" customWidth="1"/>
  </cols>
  <sheetData>
    <row r="1" spans="1:5" ht="15.75" thickBot="1">
      <c r="A1" s="5" t="s">
        <v>0</v>
      </c>
      <c r="B1" s="5" t="s">
        <v>2</v>
      </c>
      <c r="C1" s="5" t="s">
        <v>3</v>
      </c>
      <c r="D1" s="5" t="s">
        <v>4</v>
      </c>
      <c r="E1" s="5" t="s">
        <v>5</v>
      </c>
    </row>
    <row r="2" spans="1:5">
      <c r="A2" s="14" t="s">
        <v>97</v>
      </c>
      <c r="B2" s="16">
        <v>648</v>
      </c>
      <c r="C2" s="16">
        <v>381082</v>
      </c>
      <c r="D2" s="24" t="s">
        <v>50</v>
      </c>
      <c r="E2" s="15">
        <v>257230</v>
      </c>
    </row>
    <row r="3" spans="1:5">
      <c r="A3" s="14" t="s">
        <v>98</v>
      </c>
      <c r="B3" s="16">
        <v>1660</v>
      </c>
      <c r="C3" s="16">
        <v>1247125</v>
      </c>
      <c r="D3" s="24" t="s">
        <v>50</v>
      </c>
      <c r="E3" s="15">
        <v>723333</v>
      </c>
    </row>
    <row r="4" spans="1:5">
      <c r="A4" s="14" t="s">
        <v>99</v>
      </c>
      <c r="B4" s="16">
        <v>8239</v>
      </c>
      <c r="C4" s="16">
        <v>5481737</v>
      </c>
      <c r="D4" s="24" t="s">
        <v>50</v>
      </c>
      <c r="E4" s="15">
        <v>3014955</v>
      </c>
    </row>
    <row r="5" spans="1:5">
      <c r="A5" s="14" t="s">
        <v>100</v>
      </c>
      <c r="B5" s="16">
        <v>13</v>
      </c>
      <c r="C5" s="16">
        <v>5445</v>
      </c>
      <c r="D5" s="24" t="s">
        <v>50</v>
      </c>
      <c r="E5" s="15">
        <v>4220</v>
      </c>
    </row>
    <row r="6" spans="1:5">
      <c r="A6" s="14" t="s">
        <v>101</v>
      </c>
      <c r="B6" s="16">
        <v>70</v>
      </c>
      <c r="C6" s="16">
        <v>16178</v>
      </c>
      <c r="D6" s="24" t="s">
        <v>50</v>
      </c>
      <c r="E6" s="15">
        <v>20223</v>
      </c>
    </row>
    <row r="7" spans="1:5">
      <c r="A7" s="14" t="s">
        <v>102</v>
      </c>
      <c r="B7" s="16">
        <v>10</v>
      </c>
      <c r="C7" s="16">
        <v>6200</v>
      </c>
      <c r="D7" s="24" t="s">
        <v>50</v>
      </c>
      <c r="E7" s="15">
        <v>6014</v>
      </c>
    </row>
    <row r="8" spans="1:5">
      <c r="A8" s="14" t="s">
        <v>103</v>
      </c>
      <c r="B8" s="16">
        <v>12</v>
      </c>
      <c r="C8" s="16">
        <v>20000</v>
      </c>
      <c r="D8" s="24" t="s">
        <v>50</v>
      </c>
      <c r="E8" s="15">
        <v>1050</v>
      </c>
    </row>
    <row r="9" spans="1:5">
      <c r="A9" s="14" t="s">
        <v>104</v>
      </c>
      <c r="B9" s="16">
        <v>59</v>
      </c>
      <c r="C9" s="16">
        <v>18515</v>
      </c>
      <c r="D9" s="24" t="s">
        <v>50</v>
      </c>
      <c r="E9" s="15">
        <v>15738</v>
      </c>
    </row>
    <row r="10" spans="1:5" ht="15.75" thickBot="1">
      <c r="A10" s="18" t="s">
        <v>30</v>
      </c>
      <c r="B10" s="19">
        <f>+SUM(B2:B9)</f>
        <v>10711</v>
      </c>
      <c r="C10" s="19"/>
      <c r="D10" s="25"/>
      <c r="E10" s="19">
        <f>+SUM(E2:E9)</f>
        <v>4042763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"/>
  <sheetViews>
    <sheetView workbookViewId="0">
      <selection activeCell="E2" sqref="E2"/>
    </sheetView>
  </sheetViews>
  <sheetFormatPr defaultRowHeight="15"/>
  <cols>
    <col min="1" max="1" width="17.140625" customWidth="1"/>
    <col min="2" max="2" width="9.28515625" bestFit="1" customWidth="1"/>
    <col min="3" max="3" width="11.5703125" bestFit="1" customWidth="1"/>
    <col min="5" max="5" width="13.28515625" bestFit="1" customWidth="1"/>
  </cols>
  <sheetData>
    <row r="1" spans="1:5" ht="15.75" thickBot="1">
      <c r="A1" s="5" t="s">
        <v>0</v>
      </c>
      <c r="B1" s="5" t="s">
        <v>2</v>
      </c>
      <c r="C1" s="5" t="s">
        <v>3</v>
      </c>
      <c r="D1" s="5" t="s">
        <v>4</v>
      </c>
      <c r="E1" s="5" t="s">
        <v>5</v>
      </c>
    </row>
    <row r="2" spans="1:5">
      <c r="A2" s="14" t="s">
        <v>105</v>
      </c>
      <c r="B2" s="15">
        <v>98</v>
      </c>
      <c r="C2" s="15">
        <v>29390</v>
      </c>
      <c r="D2" s="17" t="s">
        <v>50</v>
      </c>
      <c r="E2" s="15">
        <v>6613</v>
      </c>
    </row>
    <row r="3" spans="1:5">
      <c r="A3" s="14" t="s">
        <v>106</v>
      </c>
      <c r="B3" s="15">
        <v>173</v>
      </c>
      <c r="C3" s="15">
        <v>817340</v>
      </c>
      <c r="D3" s="17" t="s">
        <v>50</v>
      </c>
      <c r="E3" s="15">
        <v>98898</v>
      </c>
    </row>
    <row r="4" spans="1:5">
      <c r="A4" s="14" t="s">
        <v>107</v>
      </c>
      <c r="B4" s="15">
        <v>28</v>
      </c>
      <c r="C4" s="15">
        <v>9000</v>
      </c>
      <c r="D4" s="17" t="s">
        <v>50</v>
      </c>
      <c r="E4" s="15">
        <v>2970</v>
      </c>
    </row>
    <row r="5" spans="1:5">
      <c r="A5" s="14" t="s">
        <v>92</v>
      </c>
      <c r="B5" s="15"/>
      <c r="C5" s="15">
        <v>16310</v>
      </c>
      <c r="D5" s="17" t="s">
        <v>13</v>
      </c>
      <c r="E5" s="15">
        <v>2250780</v>
      </c>
    </row>
    <row r="6" spans="1:5">
      <c r="A6" s="14" t="s">
        <v>108</v>
      </c>
      <c r="B6" s="15">
        <v>3</v>
      </c>
      <c r="C6" s="15">
        <v>4200</v>
      </c>
      <c r="D6" s="17" t="s">
        <v>50</v>
      </c>
      <c r="E6" s="15">
        <v>588</v>
      </c>
    </row>
    <row r="7" spans="1:5">
      <c r="A7" s="14" t="s">
        <v>109</v>
      </c>
      <c r="B7" s="15">
        <v>20</v>
      </c>
      <c r="C7" s="15">
        <v>15000</v>
      </c>
      <c r="D7" s="17" t="s">
        <v>50</v>
      </c>
      <c r="E7" s="15">
        <v>600</v>
      </c>
    </row>
    <row r="8" spans="1:5">
      <c r="A8" s="14" t="s">
        <v>110</v>
      </c>
      <c r="B8" s="15">
        <v>2</v>
      </c>
      <c r="C8" s="15">
        <v>2300</v>
      </c>
      <c r="D8" s="17" t="s">
        <v>50</v>
      </c>
      <c r="E8" s="15">
        <v>322</v>
      </c>
    </row>
    <row r="9" spans="1:5">
      <c r="A9" s="14" t="s">
        <v>111</v>
      </c>
      <c r="B9" s="15">
        <v>35</v>
      </c>
      <c r="C9" s="15">
        <v>5280</v>
      </c>
      <c r="D9" s="17" t="s">
        <v>50</v>
      </c>
      <c r="E9" s="15">
        <v>898</v>
      </c>
    </row>
    <row r="10" spans="1:5" ht="15.75" thickBot="1">
      <c r="A10" s="18" t="s">
        <v>30</v>
      </c>
      <c r="B10" s="21">
        <f>+SUM(B2:B9)</f>
        <v>359</v>
      </c>
      <c r="C10" s="21"/>
      <c r="D10" s="20"/>
      <c r="E10" s="21">
        <f>+SUM(E2:E9)</f>
        <v>2361669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"/>
  <sheetViews>
    <sheetView workbookViewId="0">
      <selection activeCell="D6" sqref="D6"/>
    </sheetView>
  </sheetViews>
  <sheetFormatPr defaultRowHeight="15"/>
  <cols>
    <col min="1" max="1" width="41.5703125" customWidth="1"/>
    <col min="2" max="2" width="13.28515625" bestFit="1" customWidth="1"/>
    <col min="4" max="4" width="11.5703125" bestFit="1" customWidth="1"/>
  </cols>
  <sheetData>
    <row r="1" spans="1:4" ht="15.75" thickBot="1">
      <c r="A1" s="5" t="s">
        <v>112</v>
      </c>
      <c r="B1" s="5" t="s">
        <v>113</v>
      </c>
      <c r="C1" s="5" t="s">
        <v>4</v>
      </c>
      <c r="D1" s="5" t="s">
        <v>5</v>
      </c>
    </row>
    <row r="2" spans="1:4">
      <c r="A2" s="14" t="s">
        <v>114</v>
      </c>
      <c r="B2" s="15">
        <v>24517</v>
      </c>
      <c r="C2" s="17" t="s">
        <v>50</v>
      </c>
      <c r="D2" s="15">
        <v>12259</v>
      </c>
    </row>
    <row r="3" spans="1:4">
      <c r="A3" s="14" t="s">
        <v>115</v>
      </c>
      <c r="B3" s="15">
        <v>1634490</v>
      </c>
      <c r="C3" s="17" t="s">
        <v>50</v>
      </c>
      <c r="D3" s="15">
        <v>163449</v>
      </c>
    </row>
    <row r="4" spans="1:4">
      <c r="A4" s="14" t="s">
        <v>116</v>
      </c>
      <c r="B4" s="15">
        <v>31000</v>
      </c>
      <c r="C4" s="17" t="s">
        <v>117</v>
      </c>
      <c r="D4" s="15">
        <v>223000</v>
      </c>
    </row>
    <row r="5" spans="1:4" ht="15.75" thickBot="1">
      <c r="A5" s="18" t="s">
        <v>30</v>
      </c>
      <c r="B5" s="21"/>
      <c r="C5" s="20"/>
      <c r="D5" s="21">
        <f>+SUM(D2:D4)</f>
        <v>398708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6"/>
  <sheetViews>
    <sheetView topLeftCell="A2" workbookViewId="0">
      <selection activeCell="G31" sqref="G31"/>
    </sheetView>
  </sheetViews>
  <sheetFormatPr defaultRowHeight="15"/>
  <cols>
    <col min="1" max="1" width="25.140625" customWidth="1"/>
    <col min="3" max="3" width="16.7109375" customWidth="1"/>
    <col min="5" max="5" width="14.28515625" bestFit="1" customWidth="1"/>
  </cols>
  <sheetData>
    <row r="1" spans="1:5" ht="30.75" thickBot="1">
      <c r="A1" s="5" t="s">
        <v>118</v>
      </c>
      <c r="B1" s="5" t="s">
        <v>1</v>
      </c>
      <c r="C1" s="28" t="s">
        <v>119</v>
      </c>
      <c r="D1" s="5" t="s">
        <v>4</v>
      </c>
      <c r="E1" s="5" t="s">
        <v>5</v>
      </c>
    </row>
    <row r="2" spans="1:5">
      <c r="A2" t="s">
        <v>120</v>
      </c>
      <c r="B2" t="s">
        <v>121</v>
      </c>
      <c r="C2" s="8">
        <v>1038</v>
      </c>
      <c r="D2" s="12" t="s">
        <v>122</v>
      </c>
      <c r="E2" s="6">
        <v>578000</v>
      </c>
    </row>
    <row r="3" spans="1:5">
      <c r="A3" t="s">
        <v>123</v>
      </c>
      <c r="B3" t="s">
        <v>121</v>
      </c>
      <c r="C3" s="8">
        <v>102158</v>
      </c>
      <c r="D3" s="12" t="s">
        <v>122</v>
      </c>
      <c r="E3" s="6">
        <v>24492381</v>
      </c>
    </row>
    <row r="4" spans="1:5">
      <c r="A4" t="s">
        <v>124</v>
      </c>
      <c r="B4" t="s">
        <v>121</v>
      </c>
      <c r="C4" s="8">
        <v>59961</v>
      </c>
      <c r="D4" s="12" t="s">
        <v>122</v>
      </c>
      <c r="E4" s="6">
        <v>12771693</v>
      </c>
    </row>
    <row r="5" spans="1:5">
      <c r="A5" t="s">
        <v>125</v>
      </c>
      <c r="B5" t="s">
        <v>121</v>
      </c>
      <c r="C5" s="8">
        <v>5134</v>
      </c>
      <c r="D5" s="12" t="s">
        <v>122</v>
      </c>
      <c r="E5" s="6">
        <v>616080</v>
      </c>
    </row>
    <row r="6" spans="1:5">
      <c r="A6" t="s">
        <v>126</v>
      </c>
      <c r="B6" t="s">
        <v>121</v>
      </c>
      <c r="C6" s="8">
        <v>2651</v>
      </c>
      <c r="D6" s="12" t="s">
        <v>122</v>
      </c>
      <c r="E6" s="6">
        <v>1029542</v>
      </c>
    </row>
    <row r="7" spans="1:5">
      <c r="A7" t="s">
        <v>127</v>
      </c>
      <c r="B7" t="s">
        <v>121</v>
      </c>
      <c r="C7" s="8">
        <v>70485</v>
      </c>
      <c r="D7" s="12" t="s">
        <v>122</v>
      </c>
      <c r="E7" s="6">
        <v>352425</v>
      </c>
    </row>
    <row r="8" spans="1:5" ht="15.75" thickBot="1">
      <c r="A8" t="s">
        <v>128</v>
      </c>
      <c r="B8" t="s">
        <v>121</v>
      </c>
      <c r="C8" s="8">
        <v>4704</v>
      </c>
      <c r="D8" s="12" t="s">
        <v>122</v>
      </c>
      <c r="E8" s="6">
        <v>5645</v>
      </c>
    </row>
    <row r="9" spans="1:5">
      <c r="A9" s="3" t="s">
        <v>30</v>
      </c>
      <c r="B9" s="3"/>
      <c r="C9" s="9"/>
      <c r="D9" s="13"/>
      <c r="E9" s="7">
        <f>+SUM(E2:E8)</f>
        <v>39845766</v>
      </c>
    </row>
    <row r="10" spans="1:5">
      <c r="C10" s="8"/>
      <c r="D10" s="12"/>
      <c r="E10" s="6"/>
    </row>
    <row r="11" spans="1:5">
      <c r="A11" t="s">
        <v>129</v>
      </c>
      <c r="B11" t="s">
        <v>129</v>
      </c>
      <c r="C11" s="8">
        <v>12000</v>
      </c>
      <c r="D11" s="12" t="s">
        <v>122</v>
      </c>
      <c r="E11" s="6">
        <v>216000</v>
      </c>
    </row>
    <row r="12" spans="1:5">
      <c r="A12" t="s">
        <v>130</v>
      </c>
      <c r="B12" t="s">
        <v>129</v>
      </c>
      <c r="C12" s="8">
        <v>135000</v>
      </c>
      <c r="D12" s="12" t="s">
        <v>122</v>
      </c>
      <c r="E12" s="6">
        <v>3948750</v>
      </c>
    </row>
    <row r="13" spans="1:5">
      <c r="A13" t="s">
        <v>131</v>
      </c>
      <c r="B13" t="s">
        <v>129</v>
      </c>
      <c r="C13" s="8">
        <v>1426000</v>
      </c>
      <c r="D13" s="12" t="s">
        <v>50</v>
      </c>
      <c r="E13" s="6">
        <v>1140800</v>
      </c>
    </row>
    <row r="14" spans="1:5" ht="15.75" thickBot="1">
      <c r="A14" t="s">
        <v>132</v>
      </c>
      <c r="B14" t="s">
        <v>129</v>
      </c>
      <c r="C14" s="8">
        <v>11000</v>
      </c>
      <c r="D14" s="12" t="s">
        <v>133</v>
      </c>
      <c r="E14" s="6">
        <v>35750</v>
      </c>
    </row>
    <row r="15" spans="1:5">
      <c r="A15" s="3" t="s">
        <v>30</v>
      </c>
      <c r="B15" s="3"/>
      <c r="C15" s="9"/>
      <c r="D15" s="13"/>
      <c r="E15" s="7">
        <f>+SUM(E11:E14)</f>
        <v>5341300</v>
      </c>
    </row>
    <row r="16" spans="1:5">
      <c r="C16" s="8"/>
      <c r="D16" s="12"/>
      <c r="E16" s="6"/>
    </row>
    <row r="17" spans="1:5" ht="15.75" thickBot="1">
      <c r="A17" t="s">
        <v>134</v>
      </c>
      <c r="B17" t="s">
        <v>135</v>
      </c>
      <c r="C17" s="8">
        <v>12978</v>
      </c>
      <c r="D17" s="12" t="s">
        <v>122</v>
      </c>
      <c r="E17" s="6">
        <v>778680</v>
      </c>
    </row>
    <row r="18" spans="1:5">
      <c r="A18" s="3" t="s">
        <v>30</v>
      </c>
      <c r="B18" s="3"/>
      <c r="C18" s="9"/>
      <c r="D18" s="13"/>
      <c r="E18" s="7">
        <f>+SUM(E17)</f>
        <v>778680</v>
      </c>
    </row>
    <row r="19" spans="1:5">
      <c r="C19" s="8"/>
      <c r="D19" s="12"/>
      <c r="E19" s="6"/>
    </row>
    <row r="20" spans="1:5">
      <c r="A20" t="s">
        <v>136</v>
      </c>
      <c r="B20" t="s">
        <v>137</v>
      </c>
      <c r="C20" s="8">
        <v>140250</v>
      </c>
      <c r="D20" s="12" t="s">
        <v>122</v>
      </c>
      <c r="E20" s="6">
        <v>189338</v>
      </c>
    </row>
    <row r="21" spans="1:5" ht="15.75" thickBot="1">
      <c r="A21" t="s">
        <v>132</v>
      </c>
      <c r="B21" t="s">
        <v>137</v>
      </c>
      <c r="C21" s="8">
        <v>140000</v>
      </c>
      <c r="D21" s="12" t="s">
        <v>133</v>
      </c>
      <c r="E21" s="6">
        <v>14000</v>
      </c>
    </row>
    <row r="22" spans="1:5">
      <c r="A22" s="3" t="s">
        <v>30</v>
      </c>
      <c r="B22" s="3"/>
      <c r="C22" s="9"/>
      <c r="D22" s="13"/>
      <c r="E22" s="7">
        <f>+SUM(E20:E21)</f>
        <v>203338</v>
      </c>
    </row>
    <row r="23" spans="1:5">
      <c r="C23" s="8"/>
      <c r="D23" s="12"/>
      <c r="E23" s="6"/>
    </row>
    <row r="24" spans="1:5">
      <c r="A24" t="s">
        <v>138</v>
      </c>
      <c r="B24" t="s">
        <v>139</v>
      </c>
      <c r="C24" s="8">
        <v>545000</v>
      </c>
      <c r="D24" s="12" t="s">
        <v>122</v>
      </c>
      <c r="E24" s="6">
        <v>763000</v>
      </c>
    </row>
    <row r="25" spans="1:5">
      <c r="A25" t="s">
        <v>140</v>
      </c>
      <c r="B25" t="s">
        <v>139</v>
      </c>
      <c r="C25" s="8">
        <v>5000</v>
      </c>
      <c r="D25" s="12" t="s">
        <v>122</v>
      </c>
      <c r="E25" s="6">
        <v>7500</v>
      </c>
    </row>
    <row r="26" spans="1:5">
      <c r="A26" t="s">
        <v>141</v>
      </c>
      <c r="B26" t="s">
        <v>139</v>
      </c>
      <c r="C26" s="8">
        <v>1000</v>
      </c>
      <c r="D26" s="12" t="s">
        <v>122</v>
      </c>
      <c r="E26" s="6">
        <v>3500</v>
      </c>
    </row>
    <row r="27" spans="1:5">
      <c r="A27" t="s">
        <v>142</v>
      </c>
      <c r="B27" t="s">
        <v>139</v>
      </c>
      <c r="C27" s="8">
        <v>10500</v>
      </c>
      <c r="D27" s="12" t="s">
        <v>122</v>
      </c>
      <c r="E27" s="6">
        <v>7875</v>
      </c>
    </row>
    <row r="28" spans="1:5">
      <c r="A28" t="s">
        <v>143</v>
      </c>
      <c r="B28" t="s">
        <v>139</v>
      </c>
      <c r="C28" s="8">
        <v>64550</v>
      </c>
      <c r="D28" s="12" t="s">
        <v>122</v>
      </c>
      <c r="E28" s="6">
        <v>387300</v>
      </c>
    </row>
    <row r="29" spans="1:5" ht="15.75" thickBot="1">
      <c r="A29" t="s">
        <v>144</v>
      </c>
      <c r="B29" t="s">
        <v>139</v>
      </c>
      <c r="C29" s="8">
        <v>6000000</v>
      </c>
      <c r="D29" s="12" t="s">
        <v>145</v>
      </c>
      <c r="E29" s="6">
        <v>3750000</v>
      </c>
    </row>
    <row r="30" spans="1:5">
      <c r="A30" s="3" t="s">
        <v>30</v>
      </c>
      <c r="B30" s="3"/>
      <c r="C30" s="9"/>
      <c r="D30" s="13"/>
      <c r="E30" s="7">
        <f>+SUM(E24:E29)</f>
        <v>4919175</v>
      </c>
    </row>
    <row r="31" spans="1:5">
      <c r="C31" s="8"/>
      <c r="D31" s="12"/>
      <c r="E31" s="6"/>
    </row>
    <row r="32" spans="1:5">
      <c r="A32" t="s">
        <v>146</v>
      </c>
      <c r="B32" t="s">
        <v>147</v>
      </c>
      <c r="C32" s="8">
        <v>3206000</v>
      </c>
      <c r="D32" s="12" t="s">
        <v>148</v>
      </c>
      <c r="E32" s="6">
        <v>3911320</v>
      </c>
    </row>
    <row r="33" spans="1:5" ht="15.75" thickBot="1">
      <c r="A33" t="s">
        <v>149</v>
      </c>
      <c r="B33" t="s">
        <v>147</v>
      </c>
      <c r="C33" s="8">
        <v>11000</v>
      </c>
      <c r="D33" s="12" t="s">
        <v>148</v>
      </c>
      <c r="E33" s="6">
        <v>11220</v>
      </c>
    </row>
    <row r="34" spans="1:5" ht="17.25">
      <c r="A34" s="3" t="s">
        <v>30</v>
      </c>
      <c r="B34" s="3"/>
      <c r="C34" s="9"/>
      <c r="D34" s="13"/>
      <c r="E34" s="26">
        <f>+SUM(E32:E33)</f>
        <v>3922540</v>
      </c>
    </row>
    <row r="36" spans="1:5" ht="17.25">
      <c r="A36" s="41" t="s">
        <v>150</v>
      </c>
      <c r="B36" s="41"/>
      <c r="C36" s="41"/>
      <c r="D36" s="41"/>
      <c r="E36" s="27">
        <f>+SUM(E9,E15,E18,E22,E30,E34)</f>
        <v>55010799</v>
      </c>
    </row>
  </sheetData>
  <mergeCells count="1">
    <mergeCell ref="A36:D3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5"/>
  <sheetViews>
    <sheetView workbookViewId="0">
      <selection activeCell="B20" sqref="B20"/>
    </sheetView>
  </sheetViews>
  <sheetFormatPr defaultRowHeight="15"/>
  <cols>
    <col min="1" max="1" width="33.28515625" customWidth="1"/>
    <col min="2" max="3" width="11.5703125" bestFit="1" customWidth="1"/>
    <col min="4" max="5" width="16.28515625" bestFit="1" customWidth="1"/>
  </cols>
  <sheetData>
    <row r="1" spans="1:5" ht="45.75" thickBot="1">
      <c r="A1" s="5" t="s">
        <v>1</v>
      </c>
      <c r="B1" s="28" t="s">
        <v>151</v>
      </c>
      <c r="C1" s="28" t="s">
        <v>152</v>
      </c>
      <c r="D1" s="28" t="s">
        <v>153</v>
      </c>
      <c r="E1" s="28" t="s">
        <v>154</v>
      </c>
    </row>
    <row r="2" spans="1:5">
      <c r="A2" s="14" t="s">
        <v>155</v>
      </c>
      <c r="B2" s="15">
        <v>3575</v>
      </c>
      <c r="C2" s="15">
        <v>3692</v>
      </c>
      <c r="D2" s="29">
        <v>2588100</v>
      </c>
      <c r="E2" s="29">
        <v>2647638</v>
      </c>
    </row>
    <row r="3" spans="1:5">
      <c r="A3" s="14" t="s">
        <v>31</v>
      </c>
      <c r="B3" s="15">
        <v>1403</v>
      </c>
      <c r="C3" s="15">
        <v>1421</v>
      </c>
      <c r="D3" s="29">
        <v>397497</v>
      </c>
      <c r="E3" s="29">
        <v>1016495</v>
      </c>
    </row>
    <row r="4" spans="1:5">
      <c r="A4" s="14" t="s">
        <v>37</v>
      </c>
      <c r="B4" s="15">
        <v>29447</v>
      </c>
      <c r="C4" s="15">
        <v>29618</v>
      </c>
      <c r="D4" s="29">
        <v>19922507</v>
      </c>
      <c r="E4" s="29">
        <v>16618937</v>
      </c>
    </row>
    <row r="5" spans="1:5">
      <c r="A5" s="14" t="s">
        <v>43</v>
      </c>
      <c r="B5" s="15">
        <v>2256</v>
      </c>
      <c r="C5" s="15">
        <v>979</v>
      </c>
      <c r="D5" s="29">
        <v>639117</v>
      </c>
      <c r="E5" s="29">
        <v>423845</v>
      </c>
    </row>
    <row r="6" spans="1:5">
      <c r="A6" s="14" t="s">
        <v>156</v>
      </c>
      <c r="B6" s="15">
        <v>76862</v>
      </c>
      <c r="C6" s="15">
        <v>44709</v>
      </c>
      <c r="D6" s="29">
        <v>30431652</v>
      </c>
      <c r="E6" s="29">
        <v>28796550</v>
      </c>
    </row>
    <row r="7" spans="1:5">
      <c r="A7" s="14" t="s">
        <v>72</v>
      </c>
      <c r="B7" s="15">
        <v>64650</v>
      </c>
      <c r="C7" s="15">
        <v>82047</v>
      </c>
      <c r="D7" s="29">
        <v>1213813</v>
      </c>
      <c r="E7" s="29">
        <v>846720</v>
      </c>
    </row>
    <row r="8" spans="1:5">
      <c r="A8" s="14" t="s">
        <v>77</v>
      </c>
      <c r="B8" s="15">
        <v>105771</v>
      </c>
      <c r="C8" s="15">
        <v>22449</v>
      </c>
      <c r="D8" s="29">
        <v>6430987</v>
      </c>
      <c r="E8" s="29">
        <v>1554346</v>
      </c>
    </row>
    <row r="9" spans="1:5">
      <c r="A9" s="14" t="s">
        <v>157</v>
      </c>
      <c r="B9" s="15">
        <v>254297</v>
      </c>
      <c r="C9" s="15">
        <v>387440</v>
      </c>
      <c r="D9" s="29">
        <v>80719502</v>
      </c>
      <c r="E9" s="29">
        <v>130959867</v>
      </c>
    </row>
    <row r="10" spans="1:5">
      <c r="A10" s="14" t="s">
        <v>158</v>
      </c>
      <c r="B10" s="15">
        <v>3255</v>
      </c>
      <c r="C10" s="15">
        <v>10711</v>
      </c>
      <c r="D10" s="29">
        <v>2444174</v>
      </c>
      <c r="E10" s="29">
        <v>4042763</v>
      </c>
    </row>
    <row r="11" spans="1:5">
      <c r="A11" s="14" t="s">
        <v>159</v>
      </c>
      <c r="B11" s="15">
        <v>1339</v>
      </c>
      <c r="C11" s="15">
        <v>359</v>
      </c>
      <c r="D11" s="29">
        <v>213322</v>
      </c>
      <c r="E11" s="29">
        <v>2361669</v>
      </c>
    </row>
    <row r="12" spans="1:5">
      <c r="A12" s="14" t="s">
        <v>160</v>
      </c>
      <c r="B12" s="15">
        <v>35</v>
      </c>
      <c r="C12" s="15">
        <v>0</v>
      </c>
      <c r="D12" s="29">
        <v>5616</v>
      </c>
      <c r="E12" s="29">
        <v>0</v>
      </c>
    </row>
    <row r="13" spans="1:5">
      <c r="A13" s="14" t="s">
        <v>161</v>
      </c>
      <c r="B13" s="15"/>
      <c r="C13" s="15"/>
      <c r="D13" s="29">
        <v>133651</v>
      </c>
      <c r="E13" s="29">
        <v>398708</v>
      </c>
    </row>
    <row r="14" spans="1:5">
      <c r="A14" s="14" t="s">
        <v>162</v>
      </c>
      <c r="B14" s="15"/>
      <c r="C14" s="15"/>
      <c r="D14" s="29">
        <v>28928218</v>
      </c>
      <c r="E14" s="29">
        <v>39845766</v>
      </c>
    </row>
    <row r="15" spans="1:5">
      <c r="A15" s="14" t="s">
        <v>129</v>
      </c>
      <c r="B15" s="15"/>
      <c r="C15" s="15"/>
      <c r="D15" s="29">
        <v>3989150</v>
      </c>
      <c r="E15" s="29">
        <v>5341300</v>
      </c>
    </row>
    <row r="16" spans="1:5">
      <c r="A16" s="14" t="s">
        <v>134</v>
      </c>
      <c r="B16" s="15"/>
      <c r="C16" s="15"/>
      <c r="D16" s="29">
        <v>790380</v>
      </c>
      <c r="E16" s="29">
        <v>778680</v>
      </c>
    </row>
    <row r="17" spans="1:5">
      <c r="A17" s="14" t="s">
        <v>137</v>
      </c>
      <c r="B17" s="15"/>
      <c r="C17" s="15"/>
      <c r="D17" s="29">
        <v>378525</v>
      </c>
      <c r="E17" s="29">
        <v>203338</v>
      </c>
    </row>
    <row r="18" spans="1:5">
      <c r="A18" s="14" t="s">
        <v>139</v>
      </c>
      <c r="B18" s="15"/>
      <c r="C18" s="15"/>
      <c r="D18" s="29">
        <v>4227528</v>
      </c>
      <c r="E18" s="29">
        <v>4919175</v>
      </c>
    </row>
    <row r="19" spans="1:5" ht="15.75" thickBot="1">
      <c r="A19" s="14" t="s">
        <v>163</v>
      </c>
      <c r="B19" s="15"/>
      <c r="C19" s="15"/>
      <c r="D19" s="29">
        <v>2917000</v>
      </c>
      <c r="E19" s="29">
        <v>3922540</v>
      </c>
    </row>
    <row r="20" spans="1:5">
      <c r="A20" s="33" t="s">
        <v>30</v>
      </c>
      <c r="B20" s="34">
        <f>+SUM(B2:B19)</f>
        <v>542890</v>
      </c>
      <c r="C20" s="34">
        <f t="shared" ref="C20:E20" si="0">+SUM(C2:C19)</f>
        <v>583425</v>
      </c>
      <c r="D20" s="35">
        <f t="shared" si="0"/>
        <v>186370739</v>
      </c>
      <c r="E20" s="35">
        <f t="shared" si="0"/>
        <v>244678337</v>
      </c>
    </row>
    <row r="21" spans="1:5">
      <c r="A21" s="14" t="s">
        <v>164</v>
      </c>
      <c r="B21" s="15"/>
      <c r="C21" s="15"/>
      <c r="D21" s="29">
        <v>84000</v>
      </c>
      <c r="E21" s="29">
        <v>95000</v>
      </c>
    </row>
    <row r="22" spans="1:5" ht="15.75" thickBot="1">
      <c r="A22" s="30"/>
      <c r="B22" s="31"/>
      <c r="C22" s="31"/>
      <c r="D22" s="32"/>
      <c r="E22" s="32"/>
    </row>
    <row r="23" spans="1:5" ht="18" thickBot="1">
      <c r="A23" s="36" t="s">
        <v>165</v>
      </c>
      <c r="B23" s="37"/>
      <c r="C23" s="37"/>
      <c r="D23" s="38">
        <f>+SUM(D20:D21)</f>
        <v>186454739</v>
      </c>
      <c r="E23" s="38">
        <f>+SUM(E20:E21)</f>
        <v>244773337</v>
      </c>
    </row>
    <row r="25" spans="1:5">
      <c r="A25" s="39" t="s">
        <v>166</v>
      </c>
      <c r="D25" s="40">
        <v>66755</v>
      </c>
      <c r="E25" s="40">
        <v>45293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D05EF0-EF2E-443A-9BA1-EF361D6D3411}"/>
</file>

<file path=customXml/itemProps2.xml><?xml version="1.0" encoding="utf-8"?>
<ds:datastoreItem xmlns:ds="http://schemas.openxmlformats.org/officeDocument/2006/customXml" ds:itemID="{46F9F7B5-D2EB-4F8E-9FFE-1C1186625268}"/>
</file>

<file path=customXml/itemProps3.xml><?xml version="1.0" encoding="utf-8"?>
<ds:datastoreItem xmlns:ds="http://schemas.openxmlformats.org/officeDocument/2006/customXml" ds:itemID="{AF46EB6E-5A07-4DC5-BBE0-7730B0DC5B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2025-05-10T17:46:05Z</dcterms:created>
  <dcterms:modified xsi:type="dcterms:W3CDTF">2025-05-12T20:09:50Z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