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4027B02E-1CF7-4196-AE2F-BB2E94B4B5E1}" xr6:coauthVersionLast="47" xr6:coauthVersionMax="47" xr10:uidLastSave="{00000000-0000-0000-0000-000000000000}"/>
  <bookViews>
    <workbookView xWindow="-105" yWindow="0" windowWidth="14610" windowHeight="15585" firstSheet="9" activeTab="9" xr2:uid="{00000000-000D-0000-FFFF-FFFF00000000}"/>
  </bookViews>
  <sheets>
    <sheet name="Crop Acreage Production Value" sheetId="1" r:id="rId1"/>
    <sheet name="Vegetable Crops - 1950" sheetId="2" r:id="rId2"/>
    <sheet name="Grain - 1950" sheetId="3" r:id="rId3"/>
    <sheet name="Field Crops -1950" sheetId="4" r:id="rId4"/>
    <sheet name="Certified Seed Crops -1950 " sheetId="5" r:id="rId5"/>
    <sheet name="Uncertified Seed Crops - 1950" sheetId="6" r:id="rId6"/>
    <sheet name="Seed Foundation -1950" sheetId="7" r:id="rId7"/>
    <sheet name="Apiary Products -1950" sheetId="8" r:id="rId8"/>
    <sheet name="Livestock &amp; Livestock Products" sheetId="9" r:id="rId9"/>
    <sheet name="Summary  - 1950 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0" l="1"/>
  <c r="D23" i="10"/>
  <c r="E20" i="10"/>
  <c r="D20" i="10"/>
  <c r="C20" i="10"/>
  <c r="B20" i="10"/>
  <c r="E36" i="9"/>
  <c r="E34" i="9"/>
  <c r="E30" i="9"/>
  <c r="E22" i="9"/>
  <c r="E18" i="9"/>
  <c r="E15" i="9"/>
  <c r="E9" i="9"/>
  <c r="D5" i="8"/>
  <c r="E5" i="7"/>
  <c r="B5" i="7"/>
  <c r="E10" i="6"/>
  <c r="B10" i="6"/>
  <c r="E8" i="5"/>
  <c r="B8" i="5"/>
  <c r="E13" i="4"/>
  <c r="B13" i="4"/>
  <c r="F18" i="3"/>
  <c r="C18" i="3"/>
  <c r="F6" i="3"/>
  <c r="C6" i="3"/>
  <c r="E26" i="2"/>
  <c r="B26" i="2"/>
  <c r="F45" i="1"/>
  <c r="C45" i="1"/>
  <c r="F37" i="1"/>
  <c r="C37" i="1"/>
  <c r="F29" i="1"/>
  <c r="C29" i="1"/>
  <c r="F21" i="1"/>
  <c r="C21" i="1"/>
</calcChain>
</file>

<file path=xl/sharedStrings.xml><?xml version="1.0" encoding="utf-8"?>
<sst xmlns="http://schemas.openxmlformats.org/spreadsheetml/2006/main" count="431" uniqueCount="172">
  <si>
    <t>Crop</t>
  </si>
  <si>
    <t>Category</t>
  </si>
  <si>
    <t>Acreage</t>
  </si>
  <si>
    <t>Production</t>
  </si>
  <si>
    <t>Unit</t>
  </si>
  <si>
    <t>Value</t>
  </si>
  <si>
    <t>Deciduous Fruits and Nuts</t>
  </si>
  <si>
    <t>Apples</t>
  </si>
  <si>
    <t>bx.</t>
  </si>
  <si>
    <t>Apricots</t>
  </si>
  <si>
    <t>lugs</t>
  </si>
  <si>
    <t>Apricots, processed</t>
  </si>
  <si>
    <t>---</t>
  </si>
  <si>
    <t>tons</t>
  </si>
  <si>
    <t>Berries</t>
  </si>
  <si>
    <t>cr.</t>
  </si>
  <si>
    <t>Berries, processed</t>
  </si>
  <si>
    <t>Figs</t>
  </si>
  <si>
    <t>Olives</t>
  </si>
  <si>
    <t>Peaches</t>
  </si>
  <si>
    <t>Pears</t>
  </si>
  <si>
    <t>Persimmons</t>
  </si>
  <si>
    <t>Plums</t>
  </si>
  <si>
    <t>Plums, processed</t>
  </si>
  <si>
    <t>Pomegranates</t>
  </si>
  <si>
    <t>Prunes</t>
  </si>
  <si>
    <t>Almonds</t>
  </si>
  <si>
    <t>Pecans</t>
  </si>
  <si>
    <t>lbs.</t>
  </si>
  <si>
    <t>Walnuts</t>
  </si>
  <si>
    <t>Family Orchard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</si>
  <si>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</si>
  <si>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</si>
  <si>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</si>
  <si>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</si>
  <si>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</si>
  <si>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</si>
  <si>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</si>
  <si>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</si>
  <si>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</si>
  <si>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</si>
  <si>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</si>
  <si>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</si>
  <si>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Canning</t>
  </si>
  <si>
    <t>Melons</t>
  </si>
  <si>
    <t>Watermelons</t>
  </si>
  <si>
    <t>Cantaloupes</t>
  </si>
  <si>
    <t>Casabas</t>
  </si>
  <si>
    <t>Honey Dews</t>
  </si>
  <si>
    <t>Persians</t>
  </si>
  <si>
    <t>Asparagus</t>
  </si>
  <si>
    <t>Beans, Pink</t>
  </si>
  <si>
    <t>sks.</t>
  </si>
  <si>
    <t>Beans, Pinto</t>
  </si>
  <si>
    <t>Carrots</t>
  </si>
  <si>
    <t>Carrots, canning</t>
  </si>
  <si>
    <t>Celery</t>
  </si>
  <si>
    <t>Corn, Sweet</t>
  </si>
  <si>
    <t>Cucumbers</t>
  </si>
  <si>
    <t>Lettuce</t>
  </si>
  <si>
    <t>Okra</t>
  </si>
  <si>
    <t>bbl.</t>
  </si>
  <si>
    <t>Onions</t>
  </si>
  <si>
    <t>Onions, green</t>
  </si>
  <si>
    <t>Onions, dehydrator</t>
  </si>
  <si>
    <t>Peas</t>
  </si>
  <si>
    <t>hamp.</t>
  </si>
  <si>
    <t>Potatoes</t>
  </si>
  <si>
    <t>Potatoes, processed</t>
  </si>
  <si>
    <t>Potatoes, culls</t>
  </si>
  <si>
    <t>Potatoes, Sweet</t>
  </si>
  <si>
    <t>Spinach</t>
  </si>
  <si>
    <t>Squash, Summer</t>
  </si>
  <si>
    <t>Tomatoes</t>
  </si>
  <si>
    <t>Tomatoes, processed</t>
  </si>
  <si>
    <t>Turnips</t>
  </si>
  <si>
    <t>Vegetables, misc.</t>
  </si>
  <si>
    <t>Grain, Dry Farm</t>
  </si>
  <si>
    <t>Barley</t>
  </si>
  <si>
    <t>Dry Farm</t>
  </si>
  <si>
    <t>Oats</t>
  </si>
  <si>
    <t>Wheat</t>
  </si>
  <si>
    <t>Grain, Irrigated</t>
  </si>
  <si>
    <t>Irrigated</t>
  </si>
  <si>
    <t>Flax</t>
  </si>
  <si>
    <t>bu.</t>
  </si>
  <si>
    <t>Grain Hay</t>
  </si>
  <si>
    <t>Millet</t>
  </si>
  <si>
    <t>Milo</t>
  </si>
  <si>
    <t>Rye</t>
  </si>
  <si>
    <t>Sudan</t>
  </si>
  <si>
    <t>Alfalfa</t>
  </si>
  <si>
    <t>Beans, Castor</t>
  </si>
  <si>
    <t>Beets, Sugar</t>
  </si>
  <si>
    <t>Corn, Field</t>
  </si>
  <si>
    <t>Cotton</t>
  </si>
  <si>
    <t>bales</t>
  </si>
  <si>
    <t>Cotton Seed</t>
  </si>
  <si>
    <t>Mint</t>
  </si>
  <si>
    <t>Nursery Stock</t>
  </si>
  <si>
    <t>Pasture, Permanent</t>
  </si>
  <si>
    <t>Safflower</t>
  </si>
  <si>
    <t>Silage</t>
  </si>
  <si>
    <t>Alfalfa, Atlantic</t>
  </si>
  <si>
    <t>Alfalfa, Buffalo</t>
  </si>
  <si>
    <t>Alfalfa, Ranger</t>
  </si>
  <si>
    <t>Cotton, A 4-42</t>
  </si>
  <si>
    <t>Milo, Double Dwarf</t>
  </si>
  <si>
    <t>Sudan 23</t>
  </si>
  <si>
    <t>Alfalfa, Chilian</t>
  </si>
  <si>
    <t>Carrot</t>
  </si>
  <si>
    <t>Clover, Burr</t>
  </si>
  <si>
    <t>Oats, Kanota</t>
  </si>
  <si>
    <t>Sugar Beet</t>
  </si>
  <si>
    <t>Clover, Kenland Red</t>
  </si>
  <si>
    <t>Clover, Ladino</t>
  </si>
  <si>
    <t>Fescue, Goars Tall</t>
  </si>
  <si>
    <t>Product</t>
  </si>
  <si>
    <t>Quantity</t>
  </si>
  <si>
    <t>Beeswax</t>
  </si>
  <si>
    <t>Honey</t>
  </si>
  <si>
    <t>Rental for alfalfa seed pollination</t>
  </si>
  <si>
    <t>colonies</t>
  </si>
  <si>
    <t>Item</t>
  </si>
  <si>
    <t>Quantity/Number of Head</t>
  </si>
  <si>
    <t>Purebreds</t>
  </si>
  <si>
    <t>Cattle</t>
  </si>
  <si>
    <t>head</t>
  </si>
  <si>
    <t>Steers</t>
  </si>
  <si>
    <t>Cows and 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</si>
  <si>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</si>
  <si>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</si>
  <si>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</si>
  <si>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</si>
  <si>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</si>
  <si>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</si>
  <si>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</si>
  <si>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</si>
  <si>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</si>
  <si>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</si>
  <si>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</si>
  <si>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Rabbits, domestic</t>
  </si>
  <si>
    <t>Rabbits</t>
  </si>
  <si>
    <t>Chickens</t>
  </si>
  <si>
    <t>Poultry</t>
  </si>
  <si>
    <t>Ducks</t>
  </si>
  <si>
    <t>Geese</t>
  </si>
  <si>
    <t>Squab</t>
  </si>
  <si>
    <t>Turkeys</t>
  </si>
  <si>
    <t>Eggs</t>
  </si>
  <si>
    <t>doz.</t>
  </si>
  <si>
    <t>Milk, Market</t>
  </si>
  <si>
    <t>Dairy</t>
  </si>
  <si>
    <t>lbs. milk fat</t>
  </si>
  <si>
    <t>Milk, Manufacturing</t>
  </si>
  <si>
    <t>Grand Total of All Livestock</t>
  </si>
  <si>
    <t>Acreage
 1949</t>
  </si>
  <si>
    <t>Acreage 
1950</t>
  </si>
  <si>
    <t>Valuation
 1949</t>
  </si>
  <si>
    <t>Valuation 
1950</t>
  </si>
  <si>
    <t>Fruit and Nut Crops</t>
  </si>
  <si>
    <t>Vegetables</t>
  </si>
  <si>
    <t>Field Crops</t>
  </si>
  <si>
    <t>Seed, Certified</t>
  </si>
  <si>
    <t>Seed, Uncertified</t>
  </si>
  <si>
    <t>Seed, Foundation</t>
  </si>
  <si>
    <t>Apiculture</t>
  </si>
  <si>
    <t>Beef Cattle</t>
  </si>
  <si>
    <t>Dairy Products</t>
  </si>
  <si>
    <t>Agricultural Conservation Payments</t>
  </si>
  <si>
    <t>TOTAL RETURNS TO AGRICULTURE</t>
  </si>
  <si>
    <t>Total Carlot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</si>
</sst>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164" fontId="0" fillId="0" borderId="0" xfId="1" applyNumberFormat="1" applyFont="1"/>
    <xf numFmtId="165" fontId="0" fillId="0" borderId="0" xfId="1" applyNumberFormat="1" applyFont="1"/>
    <xf numFmtId="165" fontId="3" fillId="0" borderId="1" xfId="1" applyNumberFormat="1" applyFont="1" applyBorder="1"/>
    <xf numFmtId="165" fontId="0" fillId="0" borderId="0" xfId="1" applyNumberFormat="1" applyFont="1" applyAlignment="1">
      <alignment horizontal="right"/>
    </xf>
    <xf numFmtId="165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5" fontId="0" fillId="0" borderId="3" xfId="1" applyNumberFormat="1" applyFont="1" applyBorder="1"/>
    <xf numFmtId="165" fontId="3" fillId="0" borderId="4" xfId="1" applyNumberFormat="1" applyFont="1" applyBorder="1"/>
    <xf numFmtId="165" fontId="0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0" borderId="1" xfId="1" applyNumberFormat="1" applyFont="1" applyBorder="1"/>
    <xf numFmtId="165" fontId="6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166" fontId="0" fillId="0" borderId="3" xfId="2" applyNumberFormat="1" applyFont="1" applyBorder="1"/>
    <xf numFmtId="166" fontId="3" fillId="0" borderId="4" xfId="2" applyNumberFormat="1" applyFont="1" applyBorder="1"/>
    <xf numFmtId="0" fontId="3" fillId="0" borderId="5" xfId="0" applyFont="1" applyBorder="1"/>
    <xf numFmtId="165" fontId="3" fillId="0" borderId="5" xfId="1" applyNumberFormat="1" applyFont="1" applyBorder="1" applyAlignment="1">
      <alignment horizontal="right"/>
    </xf>
    <xf numFmtId="166" fontId="3" fillId="0" borderId="5" xfId="2" applyNumberFormat="1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workbookViewId="0">
      <selection activeCell="F36" sqref="F36"/>
    </sheetView>
  </sheetViews>
  <sheetFormatPr defaultRowHeight="15"/>
  <cols>
    <col min="1" max="1" width="26.7109375" customWidth="1"/>
    <col min="2" max="2" width="32.140625" customWidth="1"/>
    <col min="3" max="3" width="10.140625" customWidth="1"/>
    <col min="4" max="4" width="13.28515625" bestFit="1" customWidth="1"/>
    <col min="6" max="6" width="14.28515625" bestFit="1" customWidth="1"/>
  </cols>
  <sheetData>
    <row r="1" spans="1:6" ht="15.75" thickBo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</row>
    <row r="2" spans="1:6">
      <c r="A2" s="3" t="s">
        <v>6</v>
      </c>
      <c r="B2" s="1"/>
      <c r="C2" s="1"/>
      <c r="D2" s="1"/>
      <c r="E2" s="1"/>
      <c r="F2" s="1"/>
    </row>
    <row r="3" spans="1:6">
      <c r="A3" t="s">
        <v>7</v>
      </c>
      <c r="B3" t="s">
        <v>6</v>
      </c>
      <c r="C3" s="8">
        <v>55</v>
      </c>
      <c r="D3" s="8">
        <v>918</v>
      </c>
      <c r="E3" s="10" t="s">
        <v>8</v>
      </c>
      <c r="F3" s="6">
        <v>3672</v>
      </c>
    </row>
    <row r="4" spans="1:6">
      <c r="A4" t="s">
        <v>9</v>
      </c>
      <c r="B4" t="s">
        <v>6</v>
      </c>
      <c r="C4" s="8">
        <v>253</v>
      </c>
      <c r="D4" s="8">
        <v>17298</v>
      </c>
      <c r="E4" s="10" t="s">
        <v>10</v>
      </c>
      <c r="F4" s="6">
        <v>38056</v>
      </c>
    </row>
    <row r="5" spans="1:6">
      <c r="A5" t="s">
        <v>11</v>
      </c>
      <c r="B5" t="s">
        <v>6</v>
      </c>
      <c r="C5" s="8" t="s">
        <v>12</v>
      </c>
      <c r="D5" s="8">
        <v>187</v>
      </c>
      <c r="E5" s="10" t="s">
        <v>13</v>
      </c>
      <c r="F5" s="6">
        <v>12155</v>
      </c>
    </row>
    <row r="6" spans="1:6">
      <c r="A6" t="s">
        <v>14</v>
      </c>
      <c r="B6" t="s">
        <v>6</v>
      </c>
      <c r="C6" s="8">
        <v>70</v>
      </c>
      <c r="D6" s="8">
        <v>3180</v>
      </c>
      <c r="E6" s="10" t="s">
        <v>15</v>
      </c>
      <c r="F6" s="6">
        <v>4770</v>
      </c>
    </row>
    <row r="7" spans="1:6">
      <c r="A7" t="s">
        <v>16</v>
      </c>
      <c r="B7" t="s">
        <v>6</v>
      </c>
      <c r="C7" s="8" t="s">
        <v>12</v>
      </c>
      <c r="D7" s="8">
        <v>26</v>
      </c>
      <c r="E7" s="10" t="s">
        <v>13</v>
      </c>
      <c r="F7" s="6">
        <v>5720</v>
      </c>
    </row>
    <row r="8" spans="1:6">
      <c r="A8" t="s">
        <v>17</v>
      </c>
      <c r="B8" t="s">
        <v>6</v>
      </c>
      <c r="C8" s="8">
        <v>5</v>
      </c>
      <c r="D8" s="8">
        <v>1785</v>
      </c>
      <c r="E8" s="10" t="s">
        <v>10</v>
      </c>
      <c r="F8" s="6">
        <v>3124</v>
      </c>
    </row>
    <row r="9" spans="1:6">
      <c r="A9" t="s">
        <v>18</v>
      </c>
      <c r="B9" t="s">
        <v>6</v>
      </c>
      <c r="C9" s="8">
        <v>380</v>
      </c>
      <c r="D9" s="8">
        <v>893</v>
      </c>
      <c r="E9" s="10" t="s">
        <v>13</v>
      </c>
      <c r="F9" s="6">
        <v>193245</v>
      </c>
    </row>
    <row r="10" spans="1:6">
      <c r="A10" t="s">
        <v>19</v>
      </c>
      <c r="B10" t="s">
        <v>6</v>
      </c>
      <c r="C10" s="8">
        <v>193</v>
      </c>
      <c r="D10" s="8">
        <v>45513</v>
      </c>
      <c r="E10" s="10" t="s">
        <v>10</v>
      </c>
      <c r="F10" s="6">
        <v>91026</v>
      </c>
    </row>
    <row r="11" spans="1:6">
      <c r="A11" t="s">
        <v>20</v>
      </c>
      <c r="B11" t="s">
        <v>6</v>
      </c>
      <c r="C11" s="8">
        <v>90</v>
      </c>
      <c r="D11" s="8">
        <v>36017</v>
      </c>
      <c r="E11" s="10" t="s">
        <v>10</v>
      </c>
      <c r="F11" s="6">
        <v>144068</v>
      </c>
    </row>
    <row r="12" spans="1:6">
      <c r="A12" t="s">
        <v>21</v>
      </c>
      <c r="B12" t="s">
        <v>6</v>
      </c>
      <c r="C12" s="8">
        <v>7</v>
      </c>
      <c r="D12" s="8">
        <v>13000</v>
      </c>
      <c r="E12" s="10" t="s">
        <v>10</v>
      </c>
      <c r="F12" s="6">
        <v>28600</v>
      </c>
    </row>
    <row r="13" spans="1:6">
      <c r="A13" t="s">
        <v>22</v>
      </c>
      <c r="B13" t="s">
        <v>6</v>
      </c>
      <c r="C13" s="8">
        <v>2065</v>
      </c>
      <c r="D13" s="8">
        <v>528351</v>
      </c>
      <c r="E13" s="10" t="s">
        <v>10</v>
      </c>
      <c r="F13" s="6">
        <v>1902064</v>
      </c>
    </row>
    <row r="14" spans="1:6">
      <c r="A14" t="s">
        <v>23</v>
      </c>
      <c r="B14" t="s">
        <v>6</v>
      </c>
      <c r="C14" s="8" t="s">
        <v>12</v>
      </c>
      <c r="D14" s="8">
        <v>64</v>
      </c>
      <c r="E14" s="10" t="s">
        <v>13</v>
      </c>
      <c r="F14" s="6">
        <v>2730</v>
      </c>
    </row>
    <row r="15" spans="1:6">
      <c r="A15" t="s">
        <v>24</v>
      </c>
      <c r="B15" t="s">
        <v>6</v>
      </c>
      <c r="C15" s="8">
        <v>7</v>
      </c>
      <c r="D15" s="8">
        <v>10317</v>
      </c>
      <c r="E15" s="10" t="s">
        <v>10</v>
      </c>
      <c r="F15" s="6">
        <v>18055</v>
      </c>
    </row>
    <row r="16" spans="1:6">
      <c r="A16" t="s">
        <v>25</v>
      </c>
      <c r="B16" t="s">
        <v>6</v>
      </c>
      <c r="C16" s="8">
        <v>1</v>
      </c>
      <c r="D16" s="8">
        <v>400</v>
      </c>
      <c r="E16" s="10" t="s">
        <v>10</v>
      </c>
      <c r="F16" s="6">
        <v>300</v>
      </c>
    </row>
    <row r="17" spans="1:6">
      <c r="A17" t="s">
        <v>26</v>
      </c>
      <c r="B17" t="s">
        <v>6</v>
      </c>
      <c r="C17" s="8">
        <v>171</v>
      </c>
      <c r="D17" s="8">
        <v>29</v>
      </c>
      <c r="E17" s="10" t="s">
        <v>13</v>
      </c>
      <c r="F17" s="6">
        <v>13920</v>
      </c>
    </row>
    <row r="18" spans="1:6">
      <c r="A18" t="s">
        <v>27</v>
      </c>
      <c r="B18" t="s">
        <v>6</v>
      </c>
      <c r="C18" s="8">
        <v>22</v>
      </c>
      <c r="D18" s="8">
        <v>2250</v>
      </c>
      <c r="E18" s="10" t="s">
        <v>28</v>
      </c>
      <c r="F18" s="6">
        <v>720</v>
      </c>
    </row>
    <row r="19" spans="1:6">
      <c r="A19" t="s">
        <v>29</v>
      </c>
      <c r="B19" t="s">
        <v>6</v>
      </c>
      <c r="C19" s="8">
        <v>6</v>
      </c>
      <c r="D19" s="8">
        <v>3500</v>
      </c>
      <c r="E19" s="10" t="s">
        <v>28</v>
      </c>
      <c r="F19" s="6">
        <v>875</v>
      </c>
    </row>
    <row r="20" spans="1:6" ht="15.75" thickBot="1">
      <c r="A20" t="s">
        <v>30</v>
      </c>
      <c r="B20" t="s">
        <v>6</v>
      </c>
      <c r="C20" s="8">
        <v>250</v>
      </c>
      <c r="D20" s="8">
        <v>1250</v>
      </c>
      <c r="E20" s="10" t="s">
        <v>13</v>
      </c>
      <c r="F20" s="6">
        <v>125000</v>
      </c>
    </row>
    <row r="21" spans="1:6">
      <c r="A21" s="4" t="s">
        <v>31</v>
      </c>
      <c r="B21" s="4"/>
      <c r="C21" s="9">
        <f>+SUM(C3:C20)</f>
        <v>3575</v>
      </c>
      <c r="D21" s="9"/>
      <c r="E21" s="11"/>
      <c r="F21" s="9">
        <f>+SUM(F3:F20)</f>
        <v>2588100</v>
      </c>
    </row>
    <row r="22" spans="1:6">
      <c r="C22" s="8"/>
      <c r="D22" s="8"/>
      <c r="E22" s="10"/>
      <c r="F22" s="6"/>
    </row>
    <row r="23" spans="1:6">
      <c r="A23" s="3" t="s">
        <v>32</v>
      </c>
      <c r="C23" s="8"/>
      <c r="D23" s="8"/>
      <c r="E23" s="10"/>
      <c r="F23" s="6"/>
    </row>
    <row r="24" spans="1:6">
      <c r="A24" t="s">
        <v>33</v>
      </c>
      <c r="B24" t="s">
        <v>32</v>
      </c>
      <c r="C24" s="8">
        <v>30</v>
      </c>
      <c r="D24" s="8">
        <v>12550</v>
      </c>
      <c r="E24" s="10" t="s">
        <v>8</v>
      </c>
      <c r="F24" s="6">
        <v>15688</v>
      </c>
    </row>
    <row r="25" spans="1:6">
      <c r="A25" t="s">
        <v>34</v>
      </c>
      <c r="B25" t="s">
        <v>32</v>
      </c>
      <c r="C25" s="8">
        <v>1259</v>
      </c>
      <c r="D25" s="8">
        <v>101168</v>
      </c>
      <c r="E25" s="10" t="s">
        <v>8</v>
      </c>
      <c r="F25" s="6">
        <v>354088</v>
      </c>
    </row>
    <row r="26" spans="1:6">
      <c r="A26" t="s">
        <v>35</v>
      </c>
      <c r="B26" t="s">
        <v>32</v>
      </c>
      <c r="C26" s="8">
        <v>58</v>
      </c>
      <c r="D26" s="8" t="s">
        <v>12</v>
      </c>
      <c r="E26" s="10" t="s">
        <v>12</v>
      </c>
      <c r="F26" s="6" t="s">
        <v>12</v>
      </c>
    </row>
    <row r="27" spans="1:6">
      <c r="A27" t="s">
        <v>36</v>
      </c>
      <c r="B27" t="s">
        <v>32</v>
      </c>
      <c r="C27" s="8">
        <v>48</v>
      </c>
      <c r="D27" s="8">
        <v>13498</v>
      </c>
      <c r="E27" s="10" t="s">
        <v>10</v>
      </c>
      <c r="F27" s="6">
        <v>26996</v>
      </c>
    </row>
    <row r="28" spans="1:6" ht="15.75" thickBot="1">
      <c r="A28" t="s">
        <v>37</v>
      </c>
      <c r="B28" t="s">
        <v>32</v>
      </c>
      <c r="C28" s="8">
        <v>8</v>
      </c>
      <c r="D28" s="8">
        <v>145</v>
      </c>
      <c r="E28" s="10" t="s">
        <v>8</v>
      </c>
      <c r="F28" s="6">
        <v>725</v>
      </c>
    </row>
    <row r="29" spans="1:6">
      <c r="A29" s="4" t="s">
        <v>31</v>
      </c>
      <c r="B29" s="4"/>
      <c r="C29" s="9">
        <f>+SUM(C24:C28)</f>
        <v>1403</v>
      </c>
      <c r="D29" s="9"/>
      <c r="E29" s="11"/>
      <c r="F29" s="9">
        <f>+SUM(F24:F28)</f>
        <v>397497</v>
      </c>
    </row>
    <row r="30" spans="1:6">
      <c r="C30" s="8"/>
      <c r="D30" s="8"/>
      <c r="E30" s="10"/>
      <c r="F30" s="6"/>
    </row>
    <row r="31" spans="1:6">
      <c r="A31" s="3" t="s">
        <v>38</v>
      </c>
      <c r="C31" s="8"/>
      <c r="D31" s="8"/>
      <c r="E31" s="10"/>
      <c r="F31" s="6"/>
    </row>
    <row r="32" spans="1:6">
      <c r="A32" t="s">
        <v>39</v>
      </c>
      <c r="B32" t="s">
        <v>38</v>
      </c>
      <c r="C32" s="8">
        <v>25037</v>
      </c>
      <c r="D32" s="8">
        <v>4403439</v>
      </c>
      <c r="E32" s="10" t="s">
        <v>10</v>
      </c>
      <c r="F32" s="6">
        <v>12329629</v>
      </c>
    </row>
    <row r="33" spans="1:6">
      <c r="A33" t="s">
        <v>40</v>
      </c>
      <c r="B33" t="s">
        <v>38</v>
      </c>
      <c r="C33" s="8">
        <v>4398</v>
      </c>
      <c r="D33" s="8">
        <v>124876</v>
      </c>
      <c r="E33" s="10" t="s">
        <v>13</v>
      </c>
      <c r="F33" s="6">
        <v>6868180</v>
      </c>
    </row>
    <row r="34" spans="1:6">
      <c r="A34" t="s">
        <v>41</v>
      </c>
      <c r="B34" t="s">
        <v>38</v>
      </c>
      <c r="C34" s="8" t="s">
        <v>12</v>
      </c>
      <c r="D34" s="8">
        <v>2165.5</v>
      </c>
      <c r="E34" s="10" t="s">
        <v>13</v>
      </c>
      <c r="F34" s="6">
        <v>530548</v>
      </c>
    </row>
    <row r="35" spans="1:6">
      <c r="A35" t="s">
        <v>42</v>
      </c>
      <c r="B35" t="s">
        <v>38</v>
      </c>
      <c r="C35" s="8">
        <v>12</v>
      </c>
      <c r="D35" s="8">
        <v>23</v>
      </c>
      <c r="E35" s="10" t="s">
        <v>13</v>
      </c>
      <c r="F35" s="6">
        <v>6900</v>
      </c>
    </row>
    <row r="36" spans="1:6" ht="15.75" thickBot="1">
      <c r="A36" t="s">
        <v>43</v>
      </c>
      <c r="B36" t="s">
        <v>38</v>
      </c>
      <c r="C36" s="8" t="s">
        <v>12</v>
      </c>
      <c r="D36" s="8">
        <v>2675</v>
      </c>
      <c r="E36" s="10" t="s">
        <v>13</v>
      </c>
      <c r="F36" s="6">
        <v>187250</v>
      </c>
    </row>
    <row r="37" spans="1:6">
      <c r="A37" s="4" t="s">
        <v>31</v>
      </c>
      <c r="B37" s="4"/>
      <c r="C37" s="9">
        <f>+SUM(C32:C36)</f>
        <v>29447</v>
      </c>
      <c r="D37" s="9"/>
      <c r="E37" s="11"/>
      <c r="F37" s="9">
        <f>+SUM(F32:F36)</f>
        <v>19922507</v>
      </c>
    </row>
    <row r="38" spans="1:6">
      <c r="C38" s="8"/>
      <c r="D38" s="8"/>
      <c r="E38" s="10"/>
      <c r="F38" s="6"/>
    </row>
    <row r="39" spans="1:6">
      <c r="A39" s="3" t="s">
        <v>44</v>
      </c>
      <c r="C39" s="8"/>
      <c r="D39" s="8"/>
      <c r="E39" s="10"/>
      <c r="F39" s="6"/>
    </row>
    <row r="40" spans="1:6">
      <c r="A40" t="s">
        <v>45</v>
      </c>
      <c r="B40" t="s">
        <v>44</v>
      </c>
      <c r="C40" s="8">
        <v>766</v>
      </c>
      <c r="D40" s="8">
        <v>3200</v>
      </c>
      <c r="E40" s="10" t="s">
        <v>13</v>
      </c>
      <c r="F40" s="6">
        <v>109600</v>
      </c>
    </row>
    <row r="41" spans="1:6">
      <c r="A41" t="s">
        <v>46</v>
      </c>
      <c r="B41" t="s">
        <v>44</v>
      </c>
      <c r="C41" s="8">
        <v>1275</v>
      </c>
      <c r="D41" s="8">
        <v>96453</v>
      </c>
      <c r="E41" s="10" t="s">
        <v>15</v>
      </c>
      <c r="F41" s="6">
        <v>347231</v>
      </c>
    </row>
    <row r="42" spans="1:6">
      <c r="A42" t="s">
        <v>47</v>
      </c>
      <c r="B42" t="s">
        <v>44</v>
      </c>
      <c r="C42" s="8">
        <v>10</v>
      </c>
      <c r="D42" s="8">
        <v>83</v>
      </c>
      <c r="E42" s="10" t="s">
        <v>13</v>
      </c>
      <c r="F42" s="6">
        <v>4980</v>
      </c>
    </row>
    <row r="43" spans="1:6">
      <c r="A43" t="s">
        <v>48</v>
      </c>
      <c r="B43" t="s">
        <v>44</v>
      </c>
      <c r="C43" s="8">
        <v>185</v>
      </c>
      <c r="D43" s="8">
        <v>79677</v>
      </c>
      <c r="E43" s="10" t="s">
        <v>15</v>
      </c>
      <c r="F43" s="6">
        <v>171306</v>
      </c>
    </row>
    <row r="44" spans="1:6" ht="15.75" thickBot="1">
      <c r="A44" t="s">
        <v>49</v>
      </c>
      <c r="B44" t="s">
        <v>44</v>
      </c>
      <c r="C44" s="8">
        <v>20</v>
      </c>
      <c r="D44" s="8">
        <v>100</v>
      </c>
      <c r="E44" s="10" t="s">
        <v>13</v>
      </c>
      <c r="F44" s="6">
        <v>6000</v>
      </c>
    </row>
    <row r="45" spans="1:6">
      <c r="A45" s="4" t="s">
        <v>31</v>
      </c>
      <c r="B45" s="4"/>
      <c r="C45" s="9">
        <f>+SUM(C40:C44)</f>
        <v>2256</v>
      </c>
      <c r="D45" s="9"/>
      <c r="E45" s="11"/>
      <c r="F45" s="9">
        <f>+SUM(F40:F44)</f>
        <v>639117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5"/>
  <sheetViews>
    <sheetView tabSelected="1" workbookViewId="0">
      <selection activeCell="F23" sqref="F23"/>
    </sheetView>
  </sheetViews>
  <sheetFormatPr defaultRowHeight="15"/>
  <cols>
    <col min="1" max="1" width="35.42578125" customWidth="1"/>
    <col min="2" max="3" width="11.5703125" bestFit="1" customWidth="1"/>
    <col min="4" max="5" width="16.28515625" bestFit="1" customWidth="1"/>
  </cols>
  <sheetData>
    <row r="1" spans="1:5" ht="30.75" thickBot="1">
      <c r="A1" s="12" t="s">
        <v>1</v>
      </c>
      <c r="B1" s="29" t="s">
        <v>156</v>
      </c>
      <c r="C1" s="29" t="s">
        <v>157</v>
      </c>
      <c r="D1" s="29" t="s">
        <v>158</v>
      </c>
      <c r="E1" s="29" t="s">
        <v>159</v>
      </c>
    </row>
    <row r="2" spans="1:5">
      <c r="A2" s="13" t="s">
        <v>160</v>
      </c>
      <c r="B2" s="18">
        <v>3006</v>
      </c>
      <c r="C2" s="18">
        <v>3575</v>
      </c>
      <c r="D2" s="30">
        <v>2204618</v>
      </c>
      <c r="E2" s="30">
        <v>2588100</v>
      </c>
    </row>
    <row r="3" spans="1:5">
      <c r="A3" s="13" t="s">
        <v>32</v>
      </c>
      <c r="B3" s="18">
        <v>1319</v>
      </c>
      <c r="C3" s="18">
        <v>1403</v>
      </c>
      <c r="D3" s="30">
        <v>533101</v>
      </c>
      <c r="E3" s="30">
        <v>397497</v>
      </c>
    </row>
    <row r="4" spans="1:5">
      <c r="A4" s="13" t="s">
        <v>38</v>
      </c>
      <c r="B4" s="18">
        <v>24557</v>
      </c>
      <c r="C4" s="18">
        <v>29447</v>
      </c>
      <c r="D4" s="30">
        <v>9765050</v>
      </c>
      <c r="E4" s="30">
        <v>19922507</v>
      </c>
    </row>
    <row r="5" spans="1:5">
      <c r="A5" s="13" t="s">
        <v>44</v>
      </c>
      <c r="B5" s="18">
        <v>2743.5</v>
      </c>
      <c r="C5" s="18">
        <v>2256</v>
      </c>
      <c r="D5" s="30">
        <v>1076289</v>
      </c>
      <c r="E5" s="30">
        <v>639117</v>
      </c>
    </row>
    <row r="6" spans="1:5">
      <c r="A6" s="13" t="s">
        <v>161</v>
      </c>
      <c r="B6" s="18">
        <v>67583.5</v>
      </c>
      <c r="C6" s="18">
        <v>76862</v>
      </c>
      <c r="D6" s="30">
        <v>36556523</v>
      </c>
      <c r="E6" s="30">
        <v>30431652</v>
      </c>
    </row>
    <row r="7" spans="1:5">
      <c r="A7" s="13" t="s">
        <v>77</v>
      </c>
      <c r="B7" s="18">
        <v>59995</v>
      </c>
      <c r="C7" s="18">
        <v>64650</v>
      </c>
      <c r="D7" s="30">
        <v>738952</v>
      </c>
      <c r="E7" s="30">
        <v>1213813</v>
      </c>
    </row>
    <row r="8" spans="1:5">
      <c r="A8" s="13" t="s">
        <v>82</v>
      </c>
      <c r="B8" s="18">
        <v>91896</v>
      </c>
      <c r="C8" s="18">
        <v>105771</v>
      </c>
      <c r="D8" s="30">
        <v>4410164</v>
      </c>
      <c r="E8" s="30">
        <v>6430987</v>
      </c>
    </row>
    <row r="9" spans="1:5">
      <c r="A9" s="13" t="s">
        <v>162</v>
      </c>
      <c r="B9" s="18">
        <v>312896</v>
      </c>
      <c r="C9" s="18">
        <v>254297</v>
      </c>
      <c r="D9" s="30">
        <v>70585433</v>
      </c>
      <c r="E9" s="30">
        <v>80719502</v>
      </c>
    </row>
    <row r="10" spans="1:5">
      <c r="A10" s="13" t="s">
        <v>163</v>
      </c>
      <c r="B10" s="18" t="s">
        <v>12</v>
      </c>
      <c r="C10" s="18">
        <v>3255</v>
      </c>
      <c r="D10" s="30" t="s">
        <v>12</v>
      </c>
      <c r="E10" s="30">
        <v>2444174</v>
      </c>
    </row>
    <row r="11" spans="1:5">
      <c r="A11" s="13" t="s">
        <v>164</v>
      </c>
      <c r="B11" s="18" t="s">
        <v>12</v>
      </c>
      <c r="C11" s="18">
        <v>1339</v>
      </c>
      <c r="D11" s="30" t="s">
        <v>12</v>
      </c>
      <c r="E11" s="30">
        <v>213322</v>
      </c>
    </row>
    <row r="12" spans="1:5">
      <c r="A12" s="13" t="s">
        <v>165</v>
      </c>
      <c r="B12" s="18" t="s">
        <v>12</v>
      </c>
      <c r="C12" s="18">
        <v>35.5</v>
      </c>
      <c r="D12" s="30" t="s">
        <v>12</v>
      </c>
      <c r="E12" s="30">
        <v>5616</v>
      </c>
    </row>
    <row r="13" spans="1:5">
      <c r="A13" s="13" t="s">
        <v>166</v>
      </c>
      <c r="B13" s="18"/>
      <c r="C13" s="18"/>
      <c r="D13" s="30">
        <v>40100</v>
      </c>
      <c r="E13" s="30">
        <v>133651</v>
      </c>
    </row>
    <row r="14" spans="1:5">
      <c r="A14" s="13" t="s">
        <v>167</v>
      </c>
      <c r="B14" s="18"/>
      <c r="C14" s="18"/>
      <c r="D14" s="30">
        <v>16650143</v>
      </c>
      <c r="E14" s="30">
        <v>28928218</v>
      </c>
    </row>
    <row r="15" spans="1:5">
      <c r="A15" s="13" t="s">
        <v>134</v>
      </c>
      <c r="B15" s="18"/>
      <c r="C15" s="18"/>
      <c r="D15" s="30">
        <v>3361325</v>
      </c>
      <c r="E15" s="30">
        <v>3989150</v>
      </c>
    </row>
    <row r="16" spans="1:5">
      <c r="A16" s="13" t="s">
        <v>139</v>
      </c>
      <c r="B16" s="18"/>
      <c r="C16" s="18"/>
      <c r="D16" s="30">
        <v>740200</v>
      </c>
      <c r="E16" s="30">
        <v>790380</v>
      </c>
    </row>
    <row r="17" spans="1:5">
      <c r="A17" s="13" t="s">
        <v>142</v>
      </c>
      <c r="B17" s="18"/>
      <c r="C17" s="18"/>
      <c r="D17" s="30">
        <v>402600</v>
      </c>
      <c r="E17" s="30">
        <v>378525</v>
      </c>
    </row>
    <row r="18" spans="1:5">
      <c r="A18" s="13" t="s">
        <v>144</v>
      </c>
      <c r="B18" s="18"/>
      <c r="C18" s="18"/>
      <c r="D18" s="30">
        <v>2906555</v>
      </c>
      <c r="E18" s="30">
        <v>4227528</v>
      </c>
    </row>
    <row r="19" spans="1:5" ht="15.75" thickBot="1">
      <c r="A19" s="13" t="s">
        <v>168</v>
      </c>
      <c r="B19" s="18"/>
      <c r="C19" s="18"/>
      <c r="D19" s="30">
        <v>3178200</v>
      </c>
      <c r="E19" s="30">
        <v>2917000</v>
      </c>
    </row>
    <row r="20" spans="1:5">
      <c r="A20" s="32" t="s">
        <v>31</v>
      </c>
      <c r="B20" s="33">
        <f>+SUM(B2:B19)</f>
        <v>563996</v>
      </c>
      <c r="C20" s="33">
        <f t="shared" ref="C20:E20" si="0">+SUM(C2:C19)</f>
        <v>542890.5</v>
      </c>
      <c r="D20" s="34">
        <f t="shared" si="0"/>
        <v>153149253</v>
      </c>
      <c r="E20" s="34">
        <f t="shared" si="0"/>
        <v>186370739</v>
      </c>
    </row>
    <row r="21" spans="1:5">
      <c r="A21" s="13" t="s">
        <v>169</v>
      </c>
      <c r="B21" s="18"/>
      <c r="C21" s="18"/>
      <c r="D21" s="30">
        <v>77000</v>
      </c>
      <c r="E21" s="30">
        <v>84000</v>
      </c>
    </row>
    <row r="22" spans="1:5">
      <c r="A22" s="13"/>
      <c r="B22" s="18"/>
      <c r="C22" s="18"/>
      <c r="D22" s="30"/>
      <c r="E22" s="30"/>
    </row>
    <row r="23" spans="1:5" ht="15.75" thickBot="1">
      <c r="A23" s="14" t="s">
        <v>170</v>
      </c>
      <c r="B23" s="19"/>
      <c r="C23" s="19"/>
      <c r="D23" s="31">
        <f>+SUM(D20:D21)</f>
        <v>153226253</v>
      </c>
      <c r="E23" s="31">
        <f>+SUM(E20:E21)</f>
        <v>186454739</v>
      </c>
    </row>
    <row r="25" spans="1:5">
      <c r="A25" s="2" t="s">
        <v>171</v>
      </c>
      <c r="D25" s="6">
        <v>57314</v>
      </c>
      <c r="E25" s="6">
        <v>66755.5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C25" sqref="C25"/>
    </sheetView>
  </sheetViews>
  <sheetFormatPr defaultRowHeight="15"/>
  <cols>
    <col min="1" max="1" width="25.710937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12" t="s">
        <v>0</v>
      </c>
      <c r="B1" s="12" t="s">
        <v>2</v>
      </c>
      <c r="C1" s="12" t="s">
        <v>3</v>
      </c>
      <c r="D1" s="12" t="s">
        <v>4</v>
      </c>
      <c r="E1" s="12" t="s">
        <v>5</v>
      </c>
    </row>
    <row r="2" spans="1:5">
      <c r="A2" s="13" t="s">
        <v>50</v>
      </c>
      <c r="B2" s="18">
        <v>470</v>
      </c>
      <c r="C2" s="18">
        <v>46375</v>
      </c>
      <c r="D2" s="20" t="s">
        <v>15</v>
      </c>
      <c r="E2" s="16">
        <v>190138</v>
      </c>
    </row>
    <row r="3" spans="1:5">
      <c r="A3" s="13" t="s">
        <v>51</v>
      </c>
      <c r="B3" s="18">
        <v>13</v>
      </c>
      <c r="C3" s="18">
        <v>260</v>
      </c>
      <c r="D3" s="20" t="s">
        <v>52</v>
      </c>
      <c r="E3" s="16">
        <v>3380</v>
      </c>
    </row>
    <row r="4" spans="1:5">
      <c r="A4" s="13" t="s">
        <v>53</v>
      </c>
      <c r="B4" s="18">
        <v>7</v>
      </c>
      <c r="C4" s="18">
        <v>140</v>
      </c>
      <c r="D4" s="20" t="s">
        <v>52</v>
      </c>
      <c r="E4" s="16">
        <v>1820</v>
      </c>
    </row>
    <row r="5" spans="1:5">
      <c r="A5" s="13" t="s">
        <v>54</v>
      </c>
      <c r="B5" s="18">
        <v>310</v>
      </c>
      <c r="C5" s="18">
        <v>109763</v>
      </c>
      <c r="D5" s="20" t="s">
        <v>8</v>
      </c>
      <c r="E5" s="16">
        <v>170133</v>
      </c>
    </row>
    <row r="6" spans="1:5">
      <c r="A6" s="13" t="s">
        <v>55</v>
      </c>
      <c r="B6" s="18" t="s">
        <v>12</v>
      </c>
      <c r="C6" s="18">
        <v>397</v>
      </c>
      <c r="D6" s="20" t="s">
        <v>13</v>
      </c>
      <c r="E6" s="16">
        <v>15265</v>
      </c>
    </row>
    <row r="7" spans="1:5">
      <c r="A7" s="13" t="s">
        <v>56</v>
      </c>
      <c r="B7" s="18">
        <v>100</v>
      </c>
      <c r="C7" s="18">
        <v>124444</v>
      </c>
      <c r="D7" s="20" t="s">
        <v>15</v>
      </c>
      <c r="E7" s="16">
        <v>360888</v>
      </c>
    </row>
    <row r="8" spans="1:5">
      <c r="A8" s="13" t="s">
        <v>57</v>
      </c>
      <c r="B8" s="18">
        <v>2840</v>
      </c>
      <c r="C8" s="18">
        <v>464318</v>
      </c>
      <c r="D8" s="20" t="s">
        <v>15</v>
      </c>
      <c r="E8" s="16">
        <v>1207227</v>
      </c>
    </row>
    <row r="9" spans="1:5">
      <c r="A9" s="13" t="s">
        <v>58</v>
      </c>
      <c r="B9" s="18">
        <v>15</v>
      </c>
      <c r="C9" s="18">
        <v>10547</v>
      </c>
      <c r="D9" s="20" t="s">
        <v>10</v>
      </c>
      <c r="E9" s="16">
        <v>18457</v>
      </c>
    </row>
    <row r="10" spans="1:5">
      <c r="A10" s="13" t="s">
        <v>59</v>
      </c>
      <c r="B10" s="18">
        <v>1009</v>
      </c>
      <c r="C10" s="18">
        <v>107321</v>
      </c>
      <c r="D10" s="20" t="s">
        <v>15</v>
      </c>
      <c r="E10" s="16">
        <v>359525</v>
      </c>
    </row>
    <row r="11" spans="1:5">
      <c r="A11" s="13" t="s">
        <v>60</v>
      </c>
      <c r="B11" s="18">
        <v>40</v>
      </c>
      <c r="C11" s="18">
        <v>647</v>
      </c>
      <c r="D11" s="20" t="s">
        <v>61</v>
      </c>
      <c r="E11" s="16">
        <v>24586</v>
      </c>
    </row>
    <row r="12" spans="1:5">
      <c r="A12" s="13" t="s">
        <v>62</v>
      </c>
      <c r="B12" s="18">
        <v>1316</v>
      </c>
      <c r="C12" s="18">
        <v>781546</v>
      </c>
      <c r="D12" s="20" t="s">
        <v>52</v>
      </c>
      <c r="E12" s="16">
        <v>953486</v>
      </c>
    </row>
    <row r="13" spans="1:5">
      <c r="A13" s="13" t="s">
        <v>63</v>
      </c>
      <c r="B13" s="18">
        <v>12</v>
      </c>
      <c r="C13" s="18">
        <v>2097</v>
      </c>
      <c r="D13" s="20" t="s">
        <v>15</v>
      </c>
      <c r="E13" s="16">
        <v>6983</v>
      </c>
    </row>
    <row r="14" spans="1:5">
      <c r="A14" s="13" t="s">
        <v>64</v>
      </c>
      <c r="B14" s="18">
        <v>698</v>
      </c>
      <c r="C14" s="18">
        <v>20932</v>
      </c>
      <c r="D14" s="20" t="s">
        <v>13</v>
      </c>
      <c r="E14" s="16">
        <v>648892</v>
      </c>
    </row>
    <row r="15" spans="1:5">
      <c r="A15" s="13" t="s">
        <v>65</v>
      </c>
      <c r="B15" s="18">
        <v>2349</v>
      </c>
      <c r="C15" s="18">
        <v>226346</v>
      </c>
      <c r="D15" s="20" t="s">
        <v>66</v>
      </c>
      <c r="E15" s="16">
        <v>645086</v>
      </c>
    </row>
    <row r="16" spans="1:5">
      <c r="A16" s="13" t="s">
        <v>67</v>
      </c>
      <c r="B16" s="18">
        <v>65423</v>
      </c>
      <c r="C16" s="18">
        <v>14373380</v>
      </c>
      <c r="D16" s="20" t="s">
        <v>52</v>
      </c>
      <c r="E16" s="16">
        <v>24434746</v>
      </c>
    </row>
    <row r="17" spans="1:5">
      <c r="A17" s="13" t="s">
        <v>68</v>
      </c>
      <c r="B17" s="18" t="s">
        <v>12</v>
      </c>
      <c r="C17" s="18">
        <v>354203</v>
      </c>
      <c r="D17" s="20" t="s">
        <v>52</v>
      </c>
      <c r="E17" s="16">
        <v>177102</v>
      </c>
    </row>
    <row r="18" spans="1:5">
      <c r="A18" s="13" t="s">
        <v>69</v>
      </c>
      <c r="B18" s="18" t="s">
        <v>12</v>
      </c>
      <c r="C18" s="18">
        <v>71474</v>
      </c>
      <c r="D18" s="20" t="s">
        <v>13</v>
      </c>
      <c r="E18" s="16">
        <v>214422</v>
      </c>
    </row>
    <row r="19" spans="1:5">
      <c r="A19" s="13" t="s">
        <v>70</v>
      </c>
      <c r="B19" s="18">
        <v>953</v>
      </c>
      <c r="C19" s="18">
        <v>227217</v>
      </c>
      <c r="D19" s="20" t="s">
        <v>10</v>
      </c>
      <c r="E19" s="16">
        <v>454434</v>
      </c>
    </row>
    <row r="20" spans="1:5">
      <c r="A20" s="13" t="s">
        <v>71</v>
      </c>
      <c r="B20" s="18">
        <v>100</v>
      </c>
      <c r="C20" s="18">
        <v>480</v>
      </c>
      <c r="D20" s="20" t="s">
        <v>13</v>
      </c>
      <c r="E20" s="16">
        <v>9600</v>
      </c>
    </row>
    <row r="21" spans="1:5">
      <c r="A21" s="13" t="s">
        <v>72</v>
      </c>
      <c r="B21" s="18">
        <v>26</v>
      </c>
      <c r="C21" s="18">
        <v>4308</v>
      </c>
      <c r="D21" s="20" t="s">
        <v>10</v>
      </c>
      <c r="E21" s="16">
        <v>9478</v>
      </c>
    </row>
    <row r="22" spans="1:5">
      <c r="A22" s="13" t="s">
        <v>73</v>
      </c>
      <c r="B22" s="18">
        <v>819</v>
      </c>
      <c r="C22" s="18">
        <v>213904</v>
      </c>
      <c r="D22" s="20" t="s">
        <v>10</v>
      </c>
      <c r="E22" s="16">
        <v>427808</v>
      </c>
    </row>
    <row r="23" spans="1:5">
      <c r="A23" s="13" t="s">
        <v>74</v>
      </c>
      <c r="B23" s="18" t="s">
        <v>12</v>
      </c>
      <c r="C23" s="18">
        <v>25.5</v>
      </c>
      <c r="D23" s="20" t="s">
        <v>13</v>
      </c>
      <c r="E23" s="16">
        <v>2678</v>
      </c>
    </row>
    <row r="24" spans="1:5">
      <c r="A24" s="13" t="s">
        <v>75</v>
      </c>
      <c r="B24" s="18">
        <v>12</v>
      </c>
      <c r="C24" s="18">
        <v>2008</v>
      </c>
      <c r="D24" s="20" t="s">
        <v>15</v>
      </c>
      <c r="E24" s="16">
        <v>4518</v>
      </c>
    </row>
    <row r="25" spans="1:5">
      <c r="A25" s="13" t="s">
        <v>76</v>
      </c>
      <c r="B25" s="18">
        <v>350</v>
      </c>
      <c r="C25" s="18">
        <v>350</v>
      </c>
      <c r="D25" s="20" t="s">
        <v>13</v>
      </c>
      <c r="E25" s="16">
        <v>91000</v>
      </c>
    </row>
    <row r="26" spans="1:5" ht="15.75" thickBot="1">
      <c r="A26" s="14" t="s">
        <v>31</v>
      </c>
      <c r="B26" s="19">
        <f>+SUM(B2:B25)</f>
        <v>76862</v>
      </c>
      <c r="C26" s="19"/>
      <c r="D26" s="21"/>
      <c r="E26" s="19">
        <f>+SUM(E2:E25)</f>
        <v>30431652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activeCell="D17" sqref="D17"/>
    </sheetView>
  </sheetViews>
  <sheetFormatPr defaultRowHeight="15"/>
  <cols>
    <col min="1" max="1" width="19.5703125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</row>
    <row r="2" spans="1:6">
      <c r="A2" s="22" t="s">
        <v>77</v>
      </c>
      <c r="B2" s="1"/>
      <c r="C2" s="1"/>
      <c r="D2" s="1"/>
      <c r="E2" s="1"/>
      <c r="F2" s="1"/>
    </row>
    <row r="3" spans="1:6">
      <c r="A3" t="s">
        <v>78</v>
      </c>
      <c r="B3" t="s">
        <v>79</v>
      </c>
      <c r="C3" s="6">
        <v>27450</v>
      </c>
      <c r="D3" s="6">
        <v>137250</v>
      </c>
      <c r="E3" s="10" t="s">
        <v>52</v>
      </c>
      <c r="F3" s="5">
        <v>411750</v>
      </c>
    </row>
    <row r="4" spans="1:6">
      <c r="A4" t="s">
        <v>80</v>
      </c>
      <c r="B4" t="s">
        <v>79</v>
      </c>
      <c r="C4" s="6">
        <v>1700</v>
      </c>
      <c r="D4" s="6">
        <v>8500</v>
      </c>
      <c r="E4" s="10" t="s">
        <v>52</v>
      </c>
      <c r="F4" s="5">
        <v>25500</v>
      </c>
    </row>
    <row r="5" spans="1:6" ht="15.75" thickBot="1">
      <c r="A5" t="s">
        <v>81</v>
      </c>
      <c r="B5" t="s">
        <v>79</v>
      </c>
      <c r="C5" s="6">
        <v>35500</v>
      </c>
      <c r="D5" s="6">
        <v>177500</v>
      </c>
      <c r="E5" s="10" t="s">
        <v>52</v>
      </c>
      <c r="F5" s="5">
        <v>776563</v>
      </c>
    </row>
    <row r="6" spans="1:6">
      <c r="A6" s="4" t="s">
        <v>31</v>
      </c>
      <c r="B6" s="4"/>
      <c r="C6" s="7">
        <f>+SUM(C3:C5)</f>
        <v>64650</v>
      </c>
      <c r="D6" s="7"/>
      <c r="E6" s="11"/>
      <c r="F6" s="7">
        <f>+SUM(F3:F5)</f>
        <v>1213813</v>
      </c>
    </row>
    <row r="7" spans="1:6">
      <c r="C7" s="6"/>
      <c r="D7" s="6"/>
      <c r="E7" s="10"/>
      <c r="F7" s="5"/>
    </row>
    <row r="8" spans="1:6">
      <c r="A8" s="3" t="s">
        <v>82</v>
      </c>
      <c r="C8" s="6"/>
      <c r="D8" s="6"/>
      <c r="E8" s="10"/>
      <c r="F8" s="5"/>
    </row>
    <row r="9" spans="1:6">
      <c r="A9" t="s">
        <v>78</v>
      </c>
      <c r="B9" t="s">
        <v>83</v>
      </c>
      <c r="C9" s="6">
        <v>41487</v>
      </c>
      <c r="D9" s="6">
        <v>622305</v>
      </c>
      <c r="E9" s="10" t="s">
        <v>52</v>
      </c>
      <c r="F9" s="5">
        <v>1866915</v>
      </c>
    </row>
    <row r="10" spans="1:6">
      <c r="A10" t="s">
        <v>84</v>
      </c>
      <c r="B10" t="s">
        <v>83</v>
      </c>
      <c r="C10" s="6">
        <v>860</v>
      </c>
      <c r="D10" s="6">
        <v>30530</v>
      </c>
      <c r="E10" s="10" t="s">
        <v>85</v>
      </c>
      <c r="F10" s="5">
        <v>116014</v>
      </c>
    </row>
    <row r="11" spans="1:6">
      <c r="A11" t="s">
        <v>86</v>
      </c>
      <c r="B11" t="s">
        <v>83</v>
      </c>
      <c r="C11" s="6">
        <v>3000</v>
      </c>
      <c r="D11" s="6">
        <v>4500</v>
      </c>
      <c r="E11" s="10" t="s">
        <v>13</v>
      </c>
      <c r="F11" s="5">
        <v>90000</v>
      </c>
    </row>
    <row r="12" spans="1:6">
      <c r="A12" t="s">
        <v>87</v>
      </c>
      <c r="B12" t="s">
        <v>83</v>
      </c>
      <c r="C12" s="6">
        <v>100</v>
      </c>
      <c r="D12" s="6">
        <v>800</v>
      </c>
      <c r="E12" s="10" t="s">
        <v>52</v>
      </c>
      <c r="F12" s="5">
        <v>12000</v>
      </c>
    </row>
    <row r="13" spans="1:6">
      <c r="A13" t="s">
        <v>88</v>
      </c>
      <c r="B13" t="s">
        <v>83</v>
      </c>
      <c r="C13" s="6">
        <v>15614</v>
      </c>
      <c r="D13" s="6">
        <v>29330</v>
      </c>
      <c r="E13" s="10" t="s">
        <v>13</v>
      </c>
      <c r="F13" s="5">
        <v>1466500</v>
      </c>
    </row>
    <row r="14" spans="1:6">
      <c r="A14" t="s">
        <v>80</v>
      </c>
      <c r="B14" t="s">
        <v>83</v>
      </c>
      <c r="C14" s="6">
        <v>4340</v>
      </c>
      <c r="D14" s="6">
        <v>65100</v>
      </c>
      <c r="E14" s="10" t="s">
        <v>52</v>
      </c>
      <c r="F14" s="5">
        <v>195300</v>
      </c>
    </row>
    <row r="15" spans="1:6">
      <c r="A15" t="s">
        <v>89</v>
      </c>
      <c r="B15" t="s">
        <v>83</v>
      </c>
      <c r="C15" s="6">
        <v>1500</v>
      </c>
      <c r="D15" s="6">
        <v>22500</v>
      </c>
      <c r="E15" s="10" t="s">
        <v>52</v>
      </c>
      <c r="F15" s="5">
        <v>67500</v>
      </c>
    </row>
    <row r="16" spans="1:6">
      <c r="A16" t="s">
        <v>90</v>
      </c>
      <c r="B16" t="s">
        <v>83</v>
      </c>
      <c r="C16" s="6">
        <v>2170</v>
      </c>
      <c r="D16" s="6">
        <v>13020</v>
      </c>
      <c r="E16" s="10" t="s">
        <v>13</v>
      </c>
      <c r="F16" s="5">
        <v>208320</v>
      </c>
    </row>
    <row r="17" spans="1:6" ht="15.75" thickBot="1">
      <c r="A17" t="s">
        <v>81</v>
      </c>
      <c r="B17" t="s">
        <v>83</v>
      </c>
      <c r="C17" s="6">
        <v>36700</v>
      </c>
      <c r="D17" s="6">
        <v>550500</v>
      </c>
      <c r="E17" s="10" t="s">
        <v>52</v>
      </c>
      <c r="F17" s="5">
        <v>2408438</v>
      </c>
    </row>
    <row r="18" spans="1:6">
      <c r="A18" s="4" t="s">
        <v>31</v>
      </c>
      <c r="B18" s="4"/>
      <c r="C18" s="7">
        <f>+SUM(C9:C17)</f>
        <v>105771</v>
      </c>
      <c r="D18" s="7"/>
      <c r="E18" s="11"/>
      <c r="F18" s="7">
        <f>+SUM(F9:F17)</f>
        <v>6430987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E13" sqref="E13"/>
    </sheetView>
  </sheetViews>
  <sheetFormatPr defaultRowHeight="15"/>
  <cols>
    <col min="1" max="1" width="22.5703125" customWidth="1"/>
    <col min="2" max="3" width="12.5703125" bestFit="1" customWidth="1"/>
    <col min="5" max="5" width="14.28515625" bestFit="1" customWidth="1"/>
  </cols>
  <sheetData>
    <row r="1" spans="1:5" ht="15.75" thickBot="1">
      <c r="A1" s="12" t="s">
        <v>0</v>
      </c>
      <c r="B1" s="12" t="s">
        <v>2</v>
      </c>
      <c r="C1" s="12" t="s">
        <v>3</v>
      </c>
      <c r="D1" s="12" t="s">
        <v>4</v>
      </c>
      <c r="E1" s="12" t="s">
        <v>5</v>
      </c>
    </row>
    <row r="2" spans="1:5">
      <c r="A2" s="13" t="s">
        <v>91</v>
      </c>
      <c r="B2" s="18">
        <v>58794</v>
      </c>
      <c r="C2" s="18">
        <v>411558</v>
      </c>
      <c r="D2" s="23" t="s">
        <v>13</v>
      </c>
      <c r="E2" s="16">
        <v>6996486</v>
      </c>
    </row>
    <row r="3" spans="1:5">
      <c r="A3" s="13" t="s">
        <v>92</v>
      </c>
      <c r="B3" s="18">
        <v>847</v>
      </c>
      <c r="C3" s="18">
        <v>423.5</v>
      </c>
      <c r="D3" s="23" t="s">
        <v>13</v>
      </c>
      <c r="E3" s="16">
        <v>89473</v>
      </c>
    </row>
    <row r="4" spans="1:5">
      <c r="A4" s="13" t="s">
        <v>93</v>
      </c>
      <c r="B4" s="18">
        <v>8595</v>
      </c>
      <c r="C4" s="18">
        <v>167684</v>
      </c>
      <c r="D4" s="23" t="s">
        <v>13</v>
      </c>
      <c r="E4" s="16">
        <v>2013885</v>
      </c>
    </row>
    <row r="5" spans="1:5">
      <c r="A5" s="13" t="s">
        <v>94</v>
      </c>
      <c r="B5" s="18">
        <v>2006</v>
      </c>
      <c r="C5" s="18">
        <v>2682</v>
      </c>
      <c r="D5" s="23" t="s">
        <v>13</v>
      </c>
      <c r="E5" s="16">
        <v>160920</v>
      </c>
    </row>
    <row r="6" spans="1:5">
      <c r="A6" s="13" t="s">
        <v>95</v>
      </c>
      <c r="B6" s="18">
        <v>166000</v>
      </c>
      <c r="C6" s="18">
        <v>288852</v>
      </c>
      <c r="D6" s="23" t="s">
        <v>96</v>
      </c>
      <c r="E6" s="16">
        <v>58363991</v>
      </c>
    </row>
    <row r="7" spans="1:5">
      <c r="A7" s="13" t="s">
        <v>97</v>
      </c>
      <c r="B7" s="18" t="s">
        <v>12</v>
      </c>
      <c r="C7" s="18">
        <v>106520</v>
      </c>
      <c r="D7" s="23" t="s">
        <v>13</v>
      </c>
      <c r="E7" s="16">
        <v>10652000</v>
      </c>
    </row>
    <row r="8" spans="1:5">
      <c r="A8" s="13" t="s">
        <v>98</v>
      </c>
      <c r="B8" s="18">
        <v>58</v>
      </c>
      <c r="C8" s="18" t="s">
        <v>12</v>
      </c>
      <c r="D8" s="23" t="s">
        <v>12</v>
      </c>
      <c r="E8" s="16">
        <v>16500</v>
      </c>
    </row>
    <row r="9" spans="1:5">
      <c r="A9" s="13" t="s">
        <v>99</v>
      </c>
      <c r="B9" s="18">
        <v>766</v>
      </c>
      <c r="C9" s="18" t="s">
        <v>12</v>
      </c>
      <c r="D9" s="23" t="s">
        <v>12</v>
      </c>
      <c r="E9" s="16">
        <v>271572</v>
      </c>
    </row>
    <row r="10" spans="1:5">
      <c r="A10" s="13" t="s">
        <v>100</v>
      </c>
      <c r="B10" s="18">
        <v>10581</v>
      </c>
      <c r="C10" s="18" t="s">
        <v>12</v>
      </c>
      <c r="D10" s="23" t="s">
        <v>12</v>
      </c>
      <c r="E10" s="16">
        <v>1581675</v>
      </c>
    </row>
    <row r="11" spans="1:5">
      <c r="A11" s="13" t="s">
        <v>101</v>
      </c>
      <c r="B11" s="18">
        <v>6000</v>
      </c>
      <c r="C11" s="18">
        <v>3000</v>
      </c>
      <c r="D11" s="23" t="s">
        <v>13</v>
      </c>
      <c r="E11" s="16">
        <v>225000</v>
      </c>
    </row>
    <row r="12" spans="1:5">
      <c r="A12" s="13" t="s">
        <v>102</v>
      </c>
      <c r="B12" s="18">
        <v>650</v>
      </c>
      <c r="C12" s="18">
        <v>5200</v>
      </c>
      <c r="D12" s="23" t="s">
        <v>13</v>
      </c>
      <c r="E12" s="16">
        <v>78000</v>
      </c>
    </row>
    <row r="13" spans="1:5" ht="15.75" thickBot="1">
      <c r="A13" s="14" t="s">
        <v>31</v>
      </c>
      <c r="B13" s="19">
        <f>+SUM(B2:B12)</f>
        <v>254297</v>
      </c>
      <c r="C13" s="19"/>
      <c r="D13" s="24"/>
      <c r="E13" s="19">
        <f>+SUM(E2:E12)</f>
        <v>80449502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"/>
  <sheetViews>
    <sheetView workbookViewId="0">
      <selection activeCell="E8" sqref="E8"/>
    </sheetView>
  </sheetViews>
  <sheetFormatPr defaultRowHeight="15"/>
  <cols>
    <col min="1" max="1" width="20.42578125" customWidth="1"/>
    <col min="2" max="2" width="9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2" t="s">
        <v>0</v>
      </c>
      <c r="B1" s="12" t="s">
        <v>2</v>
      </c>
      <c r="C1" s="12" t="s">
        <v>3</v>
      </c>
      <c r="D1" s="12" t="s">
        <v>4</v>
      </c>
      <c r="E1" s="12" t="s">
        <v>5</v>
      </c>
    </row>
    <row r="2" spans="1:5">
      <c r="A2" s="13" t="s">
        <v>103</v>
      </c>
      <c r="B2" s="18">
        <v>213</v>
      </c>
      <c r="C2" s="18">
        <v>125034</v>
      </c>
      <c r="D2" s="20" t="s">
        <v>28</v>
      </c>
      <c r="E2" s="16">
        <v>97527</v>
      </c>
    </row>
    <row r="3" spans="1:5">
      <c r="A3" s="13" t="s">
        <v>104</v>
      </c>
      <c r="B3" s="18">
        <v>1030</v>
      </c>
      <c r="C3" s="18">
        <v>512898</v>
      </c>
      <c r="D3" s="20" t="s">
        <v>28</v>
      </c>
      <c r="E3" s="16">
        <v>271836</v>
      </c>
    </row>
    <row r="4" spans="1:5">
      <c r="A4" s="13" t="s">
        <v>105</v>
      </c>
      <c r="B4" s="18">
        <v>1986</v>
      </c>
      <c r="C4" s="18">
        <v>1188881</v>
      </c>
      <c r="D4" s="20" t="s">
        <v>28</v>
      </c>
      <c r="E4" s="16">
        <v>630107</v>
      </c>
    </row>
    <row r="5" spans="1:5">
      <c r="A5" s="13" t="s">
        <v>106</v>
      </c>
      <c r="B5" s="18" t="s">
        <v>12</v>
      </c>
      <c r="C5" s="18">
        <v>9021</v>
      </c>
      <c r="D5" s="20" t="s">
        <v>13</v>
      </c>
      <c r="E5" s="16">
        <v>1443360</v>
      </c>
    </row>
    <row r="6" spans="1:5">
      <c r="A6" s="13" t="s">
        <v>107</v>
      </c>
      <c r="B6" s="18">
        <v>10</v>
      </c>
      <c r="C6" s="18">
        <v>3600</v>
      </c>
      <c r="D6" s="20" t="s">
        <v>28</v>
      </c>
      <c r="E6" s="16">
        <v>360</v>
      </c>
    </row>
    <row r="7" spans="1:5">
      <c r="A7" s="13" t="s">
        <v>108</v>
      </c>
      <c r="B7" s="18">
        <v>16</v>
      </c>
      <c r="C7" s="18">
        <v>8203</v>
      </c>
      <c r="D7" s="20" t="s">
        <v>28</v>
      </c>
      <c r="E7" s="16">
        <v>984</v>
      </c>
    </row>
    <row r="8" spans="1:5" ht="15.75" thickBot="1">
      <c r="A8" s="14" t="s">
        <v>31</v>
      </c>
      <c r="B8" s="19">
        <f>+SUM(B2:B7)</f>
        <v>3255</v>
      </c>
      <c r="C8" s="19"/>
      <c r="D8" s="21"/>
      <c r="E8" s="19">
        <f>+SUM(E2:E7)</f>
        <v>2444174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C10" sqref="C10"/>
    </sheetView>
  </sheetViews>
  <sheetFormatPr defaultRowHeight="15"/>
  <cols>
    <col min="1" max="1" width="18.28515625" customWidth="1"/>
    <col min="2" max="2" width="9.28515625" bestFit="1" customWidth="1"/>
    <col min="3" max="3" width="11.5703125" bestFit="1" customWidth="1"/>
    <col min="5" max="5" width="10.5703125" bestFit="1" customWidth="1"/>
  </cols>
  <sheetData>
    <row r="1" spans="1:5" ht="15.75" thickBot="1">
      <c r="A1" s="12" t="s">
        <v>0</v>
      </c>
      <c r="B1" s="12" t="s">
        <v>2</v>
      </c>
      <c r="C1" s="12" t="s">
        <v>3</v>
      </c>
      <c r="D1" s="12" t="s">
        <v>4</v>
      </c>
      <c r="E1" s="12" t="s">
        <v>5</v>
      </c>
    </row>
    <row r="2" spans="1:5">
      <c r="A2" s="13" t="s">
        <v>109</v>
      </c>
      <c r="B2" s="16">
        <v>340</v>
      </c>
      <c r="C2" s="16">
        <v>80352</v>
      </c>
      <c r="D2" s="23" t="s">
        <v>28</v>
      </c>
      <c r="E2" s="16">
        <v>19284</v>
      </c>
    </row>
    <row r="3" spans="1:5">
      <c r="A3" s="13" t="s">
        <v>105</v>
      </c>
      <c r="B3" s="16">
        <v>20</v>
      </c>
      <c r="C3" s="16">
        <v>11718</v>
      </c>
      <c r="D3" s="23" t="s">
        <v>28</v>
      </c>
      <c r="E3" s="16">
        <v>4101</v>
      </c>
    </row>
    <row r="4" spans="1:5">
      <c r="A4" s="13" t="s">
        <v>110</v>
      </c>
      <c r="B4" s="16">
        <v>34</v>
      </c>
      <c r="C4" s="16">
        <v>18783</v>
      </c>
      <c r="D4" s="23" t="s">
        <v>28</v>
      </c>
      <c r="E4" s="16">
        <v>6950</v>
      </c>
    </row>
    <row r="5" spans="1:5">
      <c r="A5" s="13" t="s">
        <v>111</v>
      </c>
      <c r="B5" s="16">
        <v>18</v>
      </c>
      <c r="C5" s="16">
        <v>5000</v>
      </c>
      <c r="D5" s="23" t="s">
        <v>28</v>
      </c>
      <c r="E5" s="16">
        <v>2000</v>
      </c>
    </row>
    <row r="6" spans="1:5">
      <c r="A6" s="13" t="s">
        <v>59</v>
      </c>
      <c r="B6" s="16">
        <v>147</v>
      </c>
      <c r="C6" s="16">
        <v>43733</v>
      </c>
      <c r="D6" s="23" t="s">
        <v>28</v>
      </c>
      <c r="E6" s="16">
        <v>43733</v>
      </c>
    </row>
    <row r="7" spans="1:5">
      <c r="A7" s="13" t="s">
        <v>112</v>
      </c>
      <c r="B7" s="16">
        <v>70</v>
      </c>
      <c r="C7" s="16">
        <v>65000</v>
      </c>
      <c r="D7" s="23" t="s">
        <v>28</v>
      </c>
      <c r="E7" s="16">
        <v>2763</v>
      </c>
    </row>
    <row r="8" spans="1:5">
      <c r="A8" s="13" t="s">
        <v>101</v>
      </c>
      <c r="B8" s="16">
        <v>560</v>
      </c>
      <c r="C8" s="16">
        <v>370</v>
      </c>
      <c r="D8" s="23" t="s">
        <v>13</v>
      </c>
      <c r="E8" s="16">
        <v>41599</v>
      </c>
    </row>
    <row r="9" spans="1:5">
      <c r="A9" s="13" t="s">
        <v>113</v>
      </c>
      <c r="B9" s="16">
        <v>150</v>
      </c>
      <c r="C9" s="16">
        <v>767700</v>
      </c>
      <c r="D9" s="23" t="s">
        <v>28</v>
      </c>
      <c r="E9" s="16">
        <v>92892</v>
      </c>
    </row>
    <row r="10" spans="1:5" ht="15.75" thickBot="1">
      <c r="A10" s="14" t="s">
        <v>31</v>
      </c>
      <c r="B10" s="17">
        <f>+SUM(B2:B9)</f>
        <v>1339</v>
      </c>
      <c r="C10" s="17"/>
      <c r="D10" s="24"/>
      <c r="E10" s="17">
        <f>+SUM(E2:E9)</f>
        <v>213322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workbookViewId="0">
      <selection activeCell="E5" sqref="E5"/>
    </sheetView>
  </sheetViews>
  <sheetFormatPr defaultRowHeight="15"/>
  <cols>
    <col min="1" max="1" width="19.42578125" customWidth="1"/>
    <col min="2" max="2" width="9.28515625" bestFit="1" customWidth="1"/>
    <col min="3" max="3" width="9.5703125" bestFit="1" customWidth="1"/>
    <col min="5" max="5" width="9.5703125" bestFit="1" customWidth="1"/>
  </cols>
  <sheetData>
    <row r="1" spans="1:5" ht="15.75" thickBot="1">
      <c r="A1" s="12" t="s">
        <v>0</v>
      </c>
      <c r="B1" s="12" t="s">
        <v>2</v>
      </c>
      <c r="C1" s="12" t="s">
        <v>3</v>
      </c>
      <c r="D1" s="12" t="s">
        <v>4</v>
      </c>
      <c r="E1" s="12" t="s">
        <v>5</v>
      </c>
    </row>
    <row r="2" spans="1:5">
      <c r="A2" s="13" t="s">
        <v>114</v>
      </c>
      <c r="B2" s="16">
        <v>20</v>
      </c>
      <c r="C2" s="16">
        <v>2244</v>
      </c>
      <c r="D2" s="23" t="s">
        <v>28</v>
      </c>
      <c r="E2" s="16">
        <v>3366</v>
      </c>
    </row>
    <row r="3" spans="1:5">
      <c r="A3" s="13" t="s">
        <v>115</v>
      </c>
      <c r="B3" s="15">
        <v>4.5</v>
      </c>
      <c r="C3" s="16">
        <v>600</v>
      </c>
      <c r="D3" s="23" t="s">
        <v>28</v>
      </c>
      <c r="E3" s="16">
        <v>1800</v>
      </c>
    </row>
    <row r="4" spans="1:5">
      <c r="A4" s="13" t="s">
        <v>116</v>
      </c>
      <c r="B4" s="16">
        <v>11</v>
      </c>
      <c r="C4" s="16">
        <v>450</v>
      </c>
      <c r="D4" s="23" t="s">
        <v>28</v>
      </c>
      <c r="E4" s="16">
        <v>450</v>
      </c>
    </row>
    <row r="5" spans="1:5" ht="15.75" thickBot="1">
      <c r="A5" s="14" t="s">
        <v>31</v>
      </c>
      <c r="B5" s="17">
        <f>+SUM(B2:B4)</f>
        <v>35.5</v>
      </c>
      <c r="C5" s="17"/>
      <c r="D5" s="24"/>
      <c r="E5" s="17">
        <f>+SUM(E2:E4)</f>
        <v>5616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"/>
  <sheetViews>
    <sheetView workbookViewId="0">
      <selection activeCell="D6" sqref="D6"/>
    </sheetView>
  </sheetViews>
  <sheetFormatPr defaultRowHeight="15"/>
  <cols>
    <col min="1" max="1" width="32.28515625" customWidth="1"/>
    <col min="2" max="2" width="11.5703125" bestFit="1" customWidth="1"/>
    <col min="4" max="4" width="10.5703125" bestFit="1" customWidth="1"/>
  </cols>
  <sheetData>
    <row r="1" spans="1:4" ht="15.75" thickBot="1">
      <c r="A1" s="12" t="s">
        <v>117</v>
      </c>
      <c r="B1" s="12" t="s">
        <v>118</v>
      </c>
      <c r="C1" s="12" t="s">
        <v>4</v>
      </c>
      <c r="D1" s="12" t="s">
        <v>5</v>
      </c>
    </row>
    <row r="2" spans="1:4">
      <c r="A2" s="13" t="s">
        <v>119</v>
      </c>
      <c r="B2" s="16">
        <v>12780</v>
      </c>
      <c r="C2" s="23" t="s">
        <v>28</v>
      </c>
      <c r="D2" s="16">
        <v>5495</v>
      </c>
    </row>
    <row r="3" spans="1:4">
      <c r="A3" s="13" t="s">
        <v>120</v>
      </c>
      <c r="B3" s="16">
        <v>851840</v>
      </c>
      <c r="C3" s="23" t="s">
        <v>28</v>
      </c>
      <c r="D3" s="16">
        <v>76666</v>
      </c>
    </row>
    <row r="4" spans="1:4">
      <c r="A4" s="13" t="s">
        <v>121</v>
      </c>
      <c r="B4" s="16">
        <v>8960</v>
      </c>
      <c r="C4" s="23" t="s">
        <v>122</v>
      </c>
      <c r="D4" s="16">
        <v>51490</v>
      </c>
    </row>
    <row r="5" spans="1:4" ht="15.75" thickBot="1">
      <c r="A5" s="14" t="s">
        <v>31</v>
      </c>
      <c r="B5" s="17"/>
      <c r="C5" s="24"/>
      <c r="D5" s="17">
        <f>+SUM(D2:D4)</f>
        <v>133651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6"/>
  <sheetViews>
    <sheetView workbookViewId="0">
      <selection activeCell="I15" sqref="I15"/>
    </sheetView>
  </sheetViews>
  <sheetFormatPr defaultRowHeight="15"/>
  <cols>
    <col min="1" max="1" width="20.7109375" customWidth="1"/>
    <col min="3" max="3" width="17.42578125" customWidth="1"/>
    <col min="5" max="5" width="14.28515625" bestFit="1" customWidth="1"/>
  </cols>
  <sheetData>
    <row r="1" spans="1:5" ht="30.75" thickBot="1">
      <c r="A1" s="12" t="s">
        <v>123</v>
      </c>
      <c r="B1" s="12" t="s">
        <v>1</v>
      </c>
      <c r="C1" s="29" t="s">
        <v>124</v>
      </c>
      <c r="D1" s="12" t="s">
        <v>4</v>
      </c>
      <c r="E1" s="12" t="s">
        <v>5</v>
      </c>
    </row>
    <row r="2" spans="1:5">
      <c r="A2" t="s">
        <v>125</v>
      </c>
      <c r="B2" s="25" t="s">
        <v>126</v>
      </c>
      <c r="C2" s="6">
        <v>1650</v>
      </c>
      <c r="D2" s="25" t="s">
        <v>127</v>
      </c>
      <c r="E2" s="6">
        <v>907500</v>
      </c>
    </row>
    <row r="3" spans="1:5">
      <c r="A3" t="s">
        <v>128</v>
      </c>
      <c r="B3" s="25" t="s">
        <v>126</v>
      </c>
      <c r="C3" s="6">
        <v>61600</v>
      </c>
      <c r="D3" s="25" t="s">
        <v>127</v>
      </c>
      <c r="E3" s="6">
        <v>18480000</v>
      </c>
    </row>
    <row r="4" spans="1:5">
      <c r="A4" t="s">
        <v>129</v>
      </c>
      <c r="B4" s="25" t="s">
        <v>126</v>
      </c>
      <c r="C4" s="6">
        <v>31593</v>
      </c>
      <c r="D4" s="25" t="s">
        <v>127</v>
      </c>
      <c r="E4" s="6">
        <v>6982053</v>
      </c>
    </row>
    <row r="5" spans="1:5">
      <c r="A5" t="s">
        <v>130</v>
      </c>
      <c r="B5" s="25" t="s">
        <v>126</v>
      </c>
      <c r="C5" s="6">
        <v>19100</v>
      </c>
      <c r="D5" s="25" t="s">
        <v>127</v>
      </c>
      <c r="E5" s="6">
        <v>1547100</v>
      </c>
    </row>
    <row r="6" spans="1:5">
      <c r="A6" t="s">
        <v>131</v>
      </c>
      <c r="B6" s="25" t="s">
        <v>126</v>
      </c>
      <c r="C6" s="6">
        <v>2100</v>
      </c>
      <c r="D6" s="25" t="s">
        <v>127</v>
      </c>
      <c r="E6" s="6">
        <v>793800</v>
      </c>
    </row>
    <row r="7" spans="1:5">
      <c r="A7" t="s">
        <v>132</v>
      </c>
      <c r="B7" s="25" t="s">
        <v>126</v>
      </c>
      <c r="C7" s="6">
        <v>20923</v>
      </c>
      <c r="D7" s="25" t="s">
        <v>127</v>
      </c>
      <c r="E7" s="6">
        <v>167384</v>
      </c>
    </row>
    <row r="8" spans="1:5" ht="15.75" thickBot="1">
      <c r="A8" t="s">
        <v>133</v>
      </c>
      <c r="B8" s="25" t="s">
        <v>126</v>
      </c>
      <c r="C8" s="6">
        <v>9417</v>
      </c>
      <c r="D8" s="25" t="s">
        <v>127</v>
      </c>
      <c r="E8" s="6">
        <v>50381</v>
      </c>
    </row>
    <row r="9" spans="1:5">
      <c r="A9" s="4" t="s">
        <v>31</v>
      </c>
      <c r="B9" s="26"/>
      <c r="C9" s="7"/>
      <c r="D9" s="26"/>
      <c r="E9" s="7">
        <f>+SUM(E2:E8)</f>
        <v>28928218</v>
      </c>
    </row>
    <row r="10" spans="1:5">
      <c r="B10" s="25"/>
      <c r="C10" s="6"/>
      <c r="D10" s="25"/>
      <c r="E10" s="6"/>
    </row>
    <row r="11" spans="1:5">
      <c r="A11" t="s">
        <v>134</v>
      </c>
      <c r="B11" s="25" t="s">
        <v>134</v>
      </c>
      <c r="C11" s="6">
        <v>9000</v>
      </c>
      <c r="D11" s="25" t="s">
        <v>127</v>
      </c>
      <c r="E11" s="6">
        <v>117000</v>
      </c>
    </row>
    <row r="12" spans="1:5">
      <c r="A12" t="s">
        <v>135</v>
      </c>
      <c r="B12" s="25" t="s">
        <v>134</v>
      </c>
      <c r="C12" s="6">
        <v>126000</v>
      </c>
      <c r="D12" s="25" t="s">
        <v>127</v>
      </c>
      <c r="E12" s="6">
        <v>3187800</v>
      </c>
    </row>
    <row r="13" spans="1:5">
      <c r="A13" t="s">
        <v>136</v>
      </c>
      <c r="B13" s="25" t="s">
        <v>134</v>
      </c>
      <c r="C13" s="6">
        <v>1313700</v>
      </c>
      <c r="D13" s="25" t="s">
        <v>28</v>
      </c>
      <c r="E13" s="6">
        <v>656850</v>
      </c>
    </row>
    <row r="14" spans="1:5" ht="15.75" thickBot="1">
      <c r="A14" t="s">
        <v>137</v>
      </c>
      <c r="B14" s="25" t="s">
        <v>134</v>
      </c>
      <c r="C14" s="6">
        <v>10000</v>
      </c>
      <c r="D14" s="25" t="s">
        <v>138</v>
      </c>
      <c r="E14" s="6">
        <v>27500</v>
      </c>
    </row>
    <row r="15" spans="1:5">
      <c r="A15" s="4" t="s">
        <v>31</v>
      </c>
      <c r="B15" s="26"/>
      <c r="C15" s="7"/>
      <c r="D15" s="26"/>
      <c r="E15" s="7">
        <f>+SUM(E11:E14)</f>
        <v>3989150</v>
      </c>
    </row>
    <row r="16" spans="1:5">
      <c r="B16" s="25"/>
      <c r="C16" s="6"/>
      <c r="D16" s="25"/>
      <c r="E16" s="6"/>
    </row>
    <row r="17" spans="1:5" ht="15.75" thickBot="1">
      <c r="A17" t="s">
        <v>139</v>
      </c>
      <c r="B17" s="25" t="s">
        <v>140</v>
      </c>
      <c r="C17" s="6">
        <v>13173</v>
      </c>
      <c r="D17" s="25" t="s">
        <v>127</v>
      </c>
      <c r="E17" s="6">
        <v>790380</v>
      </c>
    </row>
    <row r="18" spans="1:5">
      <c r="A18" s="4" t="s">
        <v>31</v>
      </c>
      <c r="B18" s="26"/>
      <c r="C18" s="7"/>
      <c r="D18" s="26"/>
      <c r="E18" s="7">
        <f>+SUM(E17)</f>
        <v>790380</v>
      </c>
    </row>
    <row r="19" spans="1:5">
      <c r="B19" s="25"/>
      <c r="C19" s="6"/>
      <c r="D19" s="25"/>
      <c r="E19" s="6"/>
    </row>
    <row r="20" spans="1:5">
      <c r="A20" t="s">
        <v>141</v>
      </c>
      <c r="B20" s="25" t="s">
        <v>142</v>
      </c>
      <c r="C20" s="6">
        <v>280500</v>
      </c>
      <c r="D20" s="25" t="s">
        <v>127</v>
      </c>
      <c r="E20" s="6">
        <v>350625</v>
      </c>
    </row>
    <row r="21" spans="1:5" ht="15.75" thickBot="1">
      <c r="A21" t="s">
        <v>137</v>
      </c>
      <c r="B21" s="25" t="s">
        <v>142</v>
      </c>
      <c r="C21" s="6">
        <v>279000</v>
      </c>
      <c r="D21" s="25" t="s">
        <v>138</v>
      </c>
      <c r="E21" s="6">
        <v>27900</v>
      </c>
    </row>
    <row r="22" spans="1:5">
      <c r="A22" s="4" t="s">
        <v>31</v>
      </c>
      <c r="B22" s="26"/>
      <c r="C22" s="7"/>
      <c r="D22" s="26"/>
      <c r="E22" s="7">
        <f>+SUM(E20:E21)</f>
        <v>378525</v>
      </c>
    </row>
    <row r="23" spans="1:5">
      <c r="B23" s="25"/>
      <c r="C23" s="6"/>
      <c r="D23" s="25"/>
      <c r="E23" s="6"/>
    </row>
    <row r="24" spans="1:5">
      <c r="A24" t="s">
        <v>143</v>
      </c>
      <c r="B24" s="25" t="s">
        <v>144</v>
      </c>
      <c r="C24" s="6">
        <v>446500</v>
      </c>
      <c r="D24" s="25" t="s">
        <v>127</v>
      </c>
      <c r="E24" s="6">
        <v>625100</v>
      </c>
    </row>
    <row r="25" spans="1:5">
      <c r="A25" t="s">
        <v>145</v>
      </c>
      <c r="B25" s="25" t="s">
        <v>144</v>
      </c>
      <c r="C25" s="6">
        <v>5000</v>
      </c>
      <c r="D25" s="25" t="s">
        <v>127</v>
      </c>
      <c r="E25" s="6">
        <v>7250</v>
      </c>
    </row>
    <row r="26" spans="1:5">
      <c r="A26" t="s">
        <v>146</v>
      </c>
      <c r="B26" s="25" t="s">
        <v>144</v>
      </c>
      <c r="C26" s="6">
        <v>1250</v>
      </c>
      <c r="D26" s="25" t="s">
        <v>127</v>
      </c>
      <c r="E26" s="6">
        <v>4688</v>
      </c>
    </row>
    <row r="27" spans="1:5">
      <c r="A27" t="s">
        <v>147</v>
      </c>
      <c r="B27" s="25" t="s">
        <v>144</v>
      </c>
      <c r="C27" s="6">
        <v>10000</v>
      </c>
      <c r="D27" s="25" t="s">
        <v>127</v>
      </c>
      <c r="E27" s="6">
        <v>7500</v>
      </c>
    </row>
    <row r="28" spans="1:5">
      <c r="A28" t="s">
        <v>148</v>
      </c>
      <c r="B28" s="25" t="s">
        <v>144</v>
      </c>
      <c r="C28" s="6">
        <v>45750</v>
      </c>
      <c r="D28" s="25" t="s">
        <v>127</v>
      </c>
      <c r="E28" s="6">
        <v>234240</v>
      </c>
    </row>
    <row r="29" spans="1:5" ht="15.75" thickBot="1">
      <c r="A29" t="s">
        <v>149</v>
      </c>
      <c r="B29" s="25" t="s">
        <v>144</v>
      </c>
      <c r="C29" s="6">
        <v>5581250</v>
      </c>
      <c r="D29" s="25" t="s">
        <v>150</v>
      </c>
      <c r="E29" s="6">
        <v>3348750</v>
      </c>
    </row>
    <row r="30" spans="1:5">
      <c r="A30" s="4" t="s">
        <v>31</v>
      </c>
      <c r="B30" s="26"/>
      <c r="C30" s="7"/>
      <c r="D30" s="26"/>
      <c r="E30" s="7">
        <f>+SUM(E24:E29)</f>
        <v>4227528</v>
      </c>
    </row>
    <row r="31" spans="1:5">
      <c r="B31" s="25"/>
      <c r="C31" s="6"/>
      <c r="D31" s="25"/>
      <c r="E31" s="6"/>
    </row>
    <row r="32" spans="1:5">
      <c r="A32" t="s">
        <v>151</v>
      </c>
      <c r="B32" s="25" t="s">
        <v>152</v>
      </c>
      <c r="C32" s="6">
        <v>2847000</v>
      </c>
      <c r="D32" s="25" t="s">
        <v>153</v>
      </c>
      <c r="E32" s="6">
        <v>2898000</v>
      </c>
    </row>
    <row r="33" spans="1:5" ht="15.75" thickBot="1">
      <c r="A33" t="s">
        <v>154</v>
      </c>
      <c r="B33" s="25" t="s">
        <v>152</v>
      </c>
      <c r="C33" s="6">
        <v>22000</v>
      </c>
      <c r="D33" s="25" t="s">
        <v>153</v>
      </c>
      <c r="E33" s="6">
        <v>19000</v>
      </c>
    </row>
    <row r="34" spans="1:5" ht="17.25">
      <c r="A34" s="4" t="s">
        <v>31</v>
      </c>
      <c r="B34" s="26"/>
      <c r="C34" s="7"/>
      <c r="D34" s="26"/>
      <c r="E34" s="27">
        <f>+SUM(E32:E33)</f>
        <v>2917000</v>
      </c>
    </row>
    <row r="36" spans="1:5" ht="17.25">
      <c r="A36" s="35" t="s">
        <v>155</v>
      </c>
      <c r="B36" s="35"/>
      <c r="C36" s="35"/>
      <c r="D36" s="35"/>
      <c r="E36" s="28">
        <f>+SUM(E9,E15,E18,E22,E30,E34)</f>
        <v>41230801</v>
      </c>
    </row>
  </sheetData>
  <mergeCells count="1">
    <mergeCell ref="A36:D3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BEB3B-20AE-416D-A34E-8C864EBEAAC1}"/>
</file>

<file path=customXml/itemProps2.xml><?xml version="1.0" encoding="utf-8"?>
<ds:datastoreItem xmlns:ds="http://schemas.openxmlformats.org/officeDocument/2006/customXml" ds:itemID="{921B6FAF-2DB7-4859-BD3C-AA16FC9B39FA}"/>
</file>

<file path=customXml/itemProps3.xml><?xml version="1.0" encoding="utf-8"?>
<ds:datastoreItem xmlns:ds="http://schemas.openxmlformats.org/officeDocument/2006/customXml" ds:itemID="{BBE845FC-060C-40E0-A2C6-1DC888529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2025-05-12T20:10:00Z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