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205B3DB2-B520-401F-948C-77E0C6D6EEF0}" xr6:coauthVersionLast="47" xr6:coauthVersionMax="47" xr10:uidLastSave="{00000000-0000-0000-0000-000000000000}"/>
  <bookViews>
    <workbookView xWindow="-105" yWindow="0" windowWidth="14610" windowHeight="15585" firstSheet="6" activeTab="6" xr2:uid="{00000000-000D-0000-FFFF-FFFF00000000}"/>
  </bookViews>
  <sheets>
    <sheet name="Crop Acreage Production Value" sheetId="1" r:id="rId1"/>
    <sheet name="Vegetable Crops -1949" sheetId="2" r:id="rId2"/>
    <sheet name="Field Crops - 1949" sheetId="3" r:id="rId3"/>
    <sheet name="Apiary Products - 1949" sheetId="4" r:id="rId4"/>
    <sheet name="Grain -1949" sheetId="5" r:id="rId5"/>
    <sheet name="Livestock &amp; Livestock Products" sheetId="6" r:id="rId6"/>
    <sheet name="Summary - 1949 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D17" i="7"/>
  <c r="D20" i="7" s="1"/>
  <c r="C17" i="7"/>
  <c r="B17" i="7"/>
  <c r="E20" i="7"/>
  <c r="E44" i="6"/>
  <c r="E33" i="6"/>
  <c r="E29" i="6"/>
  <c r="E21" i="6"/>
  <c r="E18" i="6"/>
  <c r="E15" i="6"/>
  <c r="E9" i="6"/>
  <c r="E35" i="6" s="1"/>
  <c r="F18" i="5"/>
  <c r="C18" i="5"/>
  <c r="F6" i="5"/>
  <c r="C6" i="5"/>
  <c r="D5" i="4"/>
  <c r="E13" i="3"/>
  <c r="B13" i="3"/>
  <c r="E23" i="2"/>
  <c r="B23" i="2"/>
  <c r="F43" i="1"/>
  <c r="C43" i="1"/>
  <c r="F36" i="1"/>
  <c r="C36" i="1"/>
  <c r="F28" i="1"/>
  <c r="C28" i="1"/>
  <c r="F21" i="1"/>
  <c r="C21" i="1"/>
</calcChain>
</file>

<file path=xl/sharedStrings.xml><?xml version="1.0" encoding="utf-8"?>
<sst xmlns="http://schemas.openxmlformats.org/spreadsheetml/2006/main" count="357" uniqueCount="150">
  <si>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</si>
  <si>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</si>
  <si>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</si>
  <si>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</si>
  <si>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</si>
  <si>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</si>
  <si>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</si>
  <si>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</si>
  <si>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</si>
  <si>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</si>
  <si>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</si>
  <si>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canning</t>
  </si>
  <si>
    <t>---</t>
  </si>
  <si>
    <t>tons</t>
  </si>
  <si>
    <t>Berries, processed</t>
  </si>
  <si>
    <t>Figs</t>
  </si>
  <si>
    <t>flats</t>
  </si>
  <si>
    <t>Figs, dried</t>
  </si>
  <si>
    <t>Olives</t>
  </si>
  <si>
    <t>Peaches</t>
  </si>
  <si>
    <t>Pears</t>
  </si>
  <si>
    <t>Persimmons</t>
  </si>
  <si>
    <t>Plums</t>
  </si>
  <si>
    <t>Plums, canning</t>
  </si>
  <si>
    <t>Pomegranates</t>
  </si>
  <si>
    <t>Prunes</t>
  </si>
  <si>
    <t>Almonds</t>
  </si>
  <si>
    <t>Pecans</t>
  </si>
  <si>
    <t>lbs.</t>
  </si>
  <si>
    <t>Walnuts</t>
  </si>
  <si>
    <t>Family Orchard</t>
  </si>
  <si>
    <t>Total</t>
  </si>
  <si>
    <t>Citrus Fruit</t>
  </si>
  <si>
    <t>Grapefruit</t>
  </si>
  <si>
    <t>Oranges, Navel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</si>
  <si>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</si>
  <si>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</si>
  <si>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</si>
  <si>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</si>
  <si>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</si>
  <si>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</si>
  <si>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</si>
  <si>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canning</t>
  </si>
  <si>
    <t>Melons</t>
  </si>
  <si>
    <t>Watermelons</t>
  </si>
  <si>
    <t>Cantaloupes</t>
  </si>
  <si>
    <t>cr.</t>
  </si>
  <si>
    <t>Honey Dews</t>
  </si>
  <si>
    <t>Persians</t>
  </si>
  <si>
    <t>Asparagus</t>
  </si>
  <si>
    <t>Beans, Castor</t>
  </si>
  <si>
    <t>Carrots</t>
  </si>
  <si>
    <t>Carrots, culls</t>
  </si>
  <si>
    <t>Celery</t>
  </si>
  <si>
    <t>Corn, Sweet</t>
  </si>
  <si>
    <t>Cucumbers</t>
  </si>
  <si>
    <t>Lettuce</t>
  </si>
  <si>
    <t>Onions</t>
  </si>
  <si>
    <t>sks.</t>
  </si>
  <si>
    <t>Onions, dehydrated</t>
  </si>
  <si>
    <t>Peas</t>
  </si>
  <si>
    <t>hamp.</t>
  </si>
  <si>
    <t>Peppers, Bell</t>
  </si>
  <si>
    <t>Potatoes</t>
  </si>
  <si>
    <t>Potatoes, processed</t>
  </si>
  <si>
    <t>Potatoes, culls</t>
  </si>
  <si>
    <t>Potatoes, Sweet</t>
  </si>
  <si>
    <t>Spinach</t>
  </si>
  <si>
    <t>Squash, Summer</t>
  </si>
  <si>
    <t>Tomatoes</t>
  </si>
  <si>
    <t>Tomatoes, processed</t>
  </si>
  <si>
    <t>Vegetables, misc.</t>
  </si>
  <si>
    <t>Alfalfa</t>
  </si>
  <si>
    <t>Alfalfa Seed</t>
  </si>
  <si>
    <t>Beets, Sugar</t>
  </si>
  <si>
    <t>Beet Seed, Sugar</t>
  </si>
  <si>
    <t>Cotton</t>
  </si>
  <si>
    <t>bales</t>
  </si>
  <si>
    <t>Cotton Seed</t>
  </si>
  <si>
    <t>Nursery Stock</t>
  </si>
  <si>
    <t>Permanent Pasture</t>
  </si>
  <si>
    <t>Safflower</t>
  </si>
  <si>
    <t>Silage</t>
  </si>
  <si>
    <t>Vegetable Seed</t>
  </si>
  <si>
    <t>Product</t>
  </si>
  <si>
    <t>Quantity</t>
  </si>
  <si>
    <t>Beeswax</t>
  </si>
  <si>
    <t>Honey</t>
  </si>
  <si>
    <t>Queen Bees</t>
  </si>
  <si>
    <t>ea.</t>
  </si>
  <si>
    <t>Grain, Dry Farm</t>
  </si>
  <si>
    <t>Barley</t>
  </si>
  <si>
    <t>Dry Farm</t>
  </si>
  <si>
    <t>Oats</t>
  </si>
  <si>
    <t>Wheat</t>
  </si>
  <si>
    <t>Grain, Irrigated</t>
  </si>
  <si>
    <t>Irrigated</t>
  </si>
  <si>
    <t>Flax</t>
  </si>
  <si>
    <t>Grain Hay</t>
  </si>
  <si>
    <t>Millet</t>
  </si>
  <si>
    <t>Milo</t>
  </si>
  <si>
    <t>Rye</t>
  </si>
  <si>
    <t>Sudan</t>
  </si>
  <si>
    <t>Item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</si>
  <si>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</si>
  <si>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</si>
  <si>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</si>
  <si>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</si>
  <si>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</si>
  <si>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</si>
  <si>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</si>
  <si>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</si>
  <si>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</si>
  <si>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</si>
  <si>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</si>
  <si>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</si>
  <si>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</si>
  <si>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</si>
  <si>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</si>
  <si>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</si>
  <si>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</t>
  </si>
  <si>
    <t>Chickens</t>
  </si>
  <si>
    <t>Poultry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</si>
  <si>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</si>
  <si>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</si>
  <si>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</si>
  <si>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</si>
  <si>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</si>
  <si>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</si>
  <si>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</si>
  <si>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</si>
  <si>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</si>
  <si>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</si>
  <si>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>Grand Total of all Livestock</t>
  </si>
  <si>
    <t>Total Acreage of all Crops</t>
  </si>
  <si>
    <t>Total Tonnage of all crops and livestock</t>
  </si>
  <si>
    <t>TOTAL VALUE OF ALL CROPS INCLUDING LIVESTOCK</t>
  </si>
  <si>
    <t>Agricultural Conservation Payments</t>
  </si>
  <si>
    <t>TOTAL RETURNS TO AGRICULTURE</t>
  </si>
  <si>
    <t>Acreage
 1948</t>
  </si>
  <si>
    <t>Acreage
 1949</t>
  </si>
  <si>
    <t>Valuation
 1948</t>
  </si>
  <si>
    <t>Valuation 
1949</t>
  </si>
  <si>
    <t>Fruit and Nut Crops</t>
  </si>
  <si>
    <t>Vegetables</t>
  </si>
  <si>
    <t>Field Crops</t>
  </si>
  <si>
    <t>Apiculture</t>
  </si>
  <si>
    <t>Beef Cattle</t>
  </si>
  <si>
    <t>Dairy Products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</si>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</sst>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1" xfId="0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164" fontId="3" fillId="0" borderId="4" xfId="1" applyNumberFormat="1" applyFont="1" applyBorder="1"/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4" fillId="0" borderId="3" xfId="0" applyFont="1" applyBorder="1"/>
    <xf numFmtId="0" fontId="3" fillId="0" borderId="5" xfId="0" applyFont="1" applyBorder="1"/>
    <xf numFmtId="164" fontId="3" fillId="0" borderId="5" xfId="1" applyNumberFormat="1" applyFont="1" applyBorder="1"/>
    <xf numFmtId="164" fontId="6" fillId="0" borderId="4" xfId="1" applyNumberFormat="1" applyFont="1" applyBorder="1"/>
    <xf numFmtId="164" fontId="3" fillId="0" borderId="1" xfId="1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right"/>
    </xf>
    <xf numFmtId="164" fontId="6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165" fontId="0" fillId="0" borderId="3" xfId="2" applyNumberFormat="1" applyFont="1" applyBorder="1"/>
    <xf numFmtId="164" fontId="0" fillId="0" borderId="2" xfId="1" applyNumberFormat="1" applyFont="1" applyBorder="1"/>
    <xf numFmtId="0" fontId="3" fillId="0" borderId="2" xfId="0" applyFont="1" applyBorder="1"/>
    <xf numFmtId="165" fontId="3" fillId="0" borderId="2" xfId="2" applyNumberFormat="1" applyFont="1" applyBorder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opLeftCell="A15" workbookViewId="0">
      <selection sqref="A1:F1"/>
    </sheetView>
  </sheetViews>
  <sheetFormatPr defaultRowHeight="15"/>
  <cols>
    <col min="1" max="1" width="28.5703125" customWidth="1"/>
    <col min="2" max="2" width="36.5703125" customWidth="1"/>
    <col min="3" max="3" width="10.5703125" bestFit="1" customWidth="1"/>
    <col min="4" max="4" width="13.28515625" bestFit="1" customWidth="1"/>
    <col min="6" max="6" width="13.28515625" bestFit="1" customWidth="1"/>
  </cols>
  <sheetData>
    <row r="1" spans="1:6" ht="15.75" thickBo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2" t="s">
        <v>6</v>
      </c>
      <c r="B2" s="3"/>
      <c r="C2" s="3"/>
      <c r="D2" s="3"/>
      <c r="E2" s="3"/>
      <c r="F2" s="3"/>
    </row>
    <row r="3" spans="1:6">
      <c r="A3" t="s">
        <v>7</v>
      </c>
      <c r="B3" t="s">
        <v>6</v>
      </c>
      <c r="C3" s="7">
        <v>58</v>
      </c>
      <c r="D3" s="7">
        <v>2538</v>
      </c>
      <c r="E3" s="8" t="s">
        <v>8</v>
      </c>
      <c r="F3" s="6">
        <v>6980</v>
      </c>
    </row>
    <row r="4" spans="1:6">
      <c r="A4" t="s">
        <v>9</v>
      </c>
      <c r="B4" t="s">
        <v>6</v>
      </c>
      <c r="C4" s="7">
        <v>256</v>
      </c>
      <c r="D4" s="7">
        <v>23219</v>
      </c>
      <c r="E4" s="8" t="s">
        <v>10</v>
      </c>
      <c r="F4" s="6">
        <v>51082</v>
      </c>
    </row>
    <row r="5" spans="1:6">
      <c r="A5" t="s">
        <v>11</v>
      </c>
      <c r="B5" t="s">
        <v>6</v>
      </c>
      <c r="C5" s="7" t="s">
        <v>12</v>
      </c>
      <c r="D5" s="7">
        <v>150</v>
      </c>
      <c r="E5" s="8" t="s">
        <v>13</v>
      </c>
      <c r="F5" s="6">
        <v>3500</v>
      </c>
    </row>
    <row r="6" spans="1:6">
      <c r="A6" t="s">
        <v>14</v>
      </c>
      <c r="B6" t="s">
        <v>6</v>
      </c>
      <c r="C6" s="7">
        <v>10</v>
      </c>
      <c r="D6" s="7">
        <v>18.5</v>
      </c>
      <c r="E6" s="8" t="s">
        <v>13</v>
      </c>
      <c r="F6" s="6">
        <v>3700</v>
      </c>
    </row>
    <row r="7" spans="1:6">
      <c r="A7" t="s">
        <v>15</v>
      </c>
      <c r="B7" t="s">
        <v>6</v>
      </c>
      <c r="C7" s="7">
        <v>5</v>
      </c>
      <c r="D7" s="7">
        <v>898</v>
      </c>
      <c r="E7" s="8" t="s">
        <v>16</v>
      </c>
      <c r="F7" s="6">
        <v>1073</v>
      </c>
    </row>
    <row r="8" spans="1:6">
      <c r="A8" t="s">
        <v>17</v>
      </c>
      <c r="B8" t="s">
        <v>6</v>
      </c>
      <c r="C8" s="7" t="s">
        <v>12</v>
      </c>
      <c r="D8" s="7">
        <v>3</v>
      </c>
      <c r="E8" s="8" t="s">
        <v>13</v>
      </c>
      <c r="F8" s="6">
        <v>300</v>
      </c>
    </row>
    <row r="9" spans="1:6">
      <c r="A9" t="s">
        <v>18</v>
      </c>
      <c r="B9" t="s">
        <v>6</v>
      </c>
      <c r="C9" s="7">
        <v>344</v>
      </c>
      <c r="D9" s="7">
        <v>944</v>
      </c>
      <c r="E9" s="8" t="s">
        <v>13</v>
      </c>
      <c r="F9" s="6">
        <v>200713</v>
      </c>
    </row>
    <row r="10" spans="1:6">
      <c r="A10" t="s">
        <v>19</v>
      </c>
      <c r="B10" t="s">
        <v>6</v>
      </c>
      <c r="C10" s="7">
        <v>236</v>
      </c>
      <c r="D10" s="7">
        <v>56927</v>
      </c>
      <c r="E10" s="8" t="s">
        <v>10</v>
      </c>
      <c r="F10" s="6">
        <v>99622</v>
      </c>
    </row>
    <row r="11" spans="1:6">
      <c r="A11" t="s">
        <v>20</v>
      </c>
      <c r="B11" t="s">
        <v>6</v>
      </c>
      <c r="C11" s="7">
        <v>90</v>
      </c>
      <c r="D11" s="7">
        <v>49259</v>
      </c>
      <c r="E11" s="8" t="s">
        <v>8</v>
      </c>
      <c r="F11" s="6">
        <v>123143</v>
      </c>
    </row>
    <row r="12" spans="1:6">
      <c r="A12" t="s">
        <v>21</v>
      </c>
      <c r="B12" t="s">
        <v>6</v>
      </c>
      <c r="C12" s="7">
        <v>34</v>
      </c>
      <c r="D12" s="7">
        <v>5000</v>
      </c>
      <c r="E12" s="8" t="s">
        <v>10</v>
      </c>
      <c r="F12" s="6">
        <v>10000</v>
      </c>
    </row>
    <row r="13" spans="1:6">
      <c r="A13" t="s">
        <v>22</v>
      </c>
      <c r="B13" t="s">
        <v>6</v>
      </c>
      <c r="C13" s="7">
        <v>1507</v>
      </c>
      <c r="D13" s="7">
        <v>484241</v>
      </c>
      <c r="E13" s="8" t="s">
        <v>10</v>
      </c>
      <c r="F13" s="6">
        <v>1501147</v>
      </c>
    </row>
    <row r="14" spans="1:6">
      <c r="A14" t="s">
        <v>23</v>
      </c>
      <c r="B14" t="s">
        <v>6</v>
      </c>
      <c r="C14" s="7" t="s">
        <v>12</v>
      </c>
      <c r="D14" s="7">
        <v>76</v>
      </c>
      <c r="E14" s="8" t="s">
        <v>13</v>
      </c>
      <c r="F14" s="6">
        <v>6840</v>
      </c>
    </row>
    <row r="15" spans="1:6">
      <c r="A15" t="s">
        <v>24</v>
      </c>
      <c r="B15" t="s">
        <v>6</v>
      </c>
      <c r="C15" s="7">
        <v>6</v>
      </c>
      <c r="D15" s="7">
        <v>14140</v>
      </c>
      <c r="E15" s="8" t="s">
        <v>10</v>
      </c>
      <c r="F15" s="6">
        <v>21917</v>
      </c>
    </row>
    <row r="16" spans="1:6">
      <c r="A16" t="s">
        <v>25</v>
      </c>
      <c r="B16" t="s">
        <v>6</v>
      </c>
      <c r="C16" s="7">
        <v>52</v>
      </c>
      <c r="D16" s="7">
        <v>6006</v>
      </c>
      <c r="E16" s="8" t="s">
        <v>10</v>
      </c>
      <c r="F16" s="6">
        <v>15612</v>
      </c>
    </row>
    <row r="17" spans="1:6">
      <c r="A17" t="s">
        <v>26</v>
      </c>
      <c r="B17" t="s">
        <v>6</v>
      </c>
      <c r="C17" s="7">
        <v>124</v>
      </c>
      <c r="D17" s="7">
        <v>70</v>
      </c>
      <c r="E17" s="8" t="s">
        <v>13</v>
      </c>
      <c r="F17" s="6">
        <v>21500</v>
      </c>
    </row>
    <row r="18" spans="1:6">
      <c r="A18" t="s">
        <v>27</v>
      </c>
      <c r="B18" t="s">
        <v>6</v>
      </c>
      <c r="C18" s="7">
        <v>22</v>
      </c>
      <c r="D18" s="7">
        <v>2125</v>
      </c>
      <c r="E18" s="8" t="s">
        <v>28</v>
      </c>
      <c r="F18" s="6">
        <v>914</v>
      </c>
    </row>
    <row r="19" spans="1:6">
      <c r="A19" t="s">
        <v>29</v>
      </c>
      <c r="B19" t="s">
        <v>6</v>
      </c>
      <c r="C19" s="7">
        <v>12</v>
      </c>
      <c r="D19" s="7">
        <v>6265</v>
      </c>
      <c r="E19" s="8" t="s">
        <v>28</v>
      </c>
      <c r="F19" s="6">
        <v>1065</v>
      </c>
    </row>
    <row r="20" spans="1:6" ht="15.75" thickBot="1">
      <c r="A20" t="s">
        <v>30</v>
      </c>
      <c r="B20" t="s">
        <v>6</v>
      </c>
      <c r="C20" s="7">
        <v>250</v>
      </c>
      <c r="D20" s="7">
        <v>1250</v>
      </c>
      <c r="E20" s="8" t="s">
        <v>13</v>
      </c>
      <c r="F20" s="6">
        <v>125000</v>
      </c>
    </row>
    <row r="21" spans="1:6">
      <c r="A21" s="4" t="s">
        <v>31</v>
      </c>
      <c r="B21" s="4"/>
      <c r="C21" s="9">
        <f>+SUM(C3:C20)</f>
        <v>3006</v>
      </c>
      <c r="D21" s="9"/>
      <c r="E21" s="10"/>
      <c r="F21" s="9">
        <f>+SUM(F3:F20)</f>
        <v>2194108</v>
      </c>
    </row>
    <row r="22" spans="1:6">
      <c r="C22" s="7"/>
      <c r="D22" s="7"/>
      <c r="E22" s="8"/>
      <c r="F22" s="6"/>
    </row>
    <row r="23" spans="1:6">
      <c r="A23" s="2" t="s">
        <v>32</v>
      </c>
      <c r="C23" s="7"/>
      <c r="D23" s="7"/>
      <c r="E23" s="8"/>
      <c r="F23" s="6"/>
    </row>
    <row r="24" spans="1:6">
      <c r="A24" t="s">
        <v>33</v>
      </c>
      <c r="B24" t="s">
        <v>32</v>
      </c>
      <c r="C24" s="7">
        <v>31</v>
      </c>
      <c r="D24" s="7">
        <v>12400</v>
      </c>
      <c r="E24" s="8" t="s">
        <v>8</v>
      </c>
      <c r="F24" s="6">
        <v>15500</v>
      </c>
    </row>
    <row r="25" spans="1:6">
      <c r="A25" t="s">
        <v>34</v>
      </c>
      <c r="B25" t="s">
        <v>32</v>
      </c>
      <c r="C25" s="7">
        <v>1232</v>
      </c>
      <c r="D25" s="7">
        <v>163968</v>
      </c>
      <c r="E25" s="8" t="s">
        <v>8</v>
      </c>
      <c r="F25" s="6">
        <v>491904</v>
      </c>
    </row>
    <row r="26" spans="1:6">
      <c r="A26" t="s">
        <v>35</v>
      </c>
      <c r="B26" t="s">
        <v>32</v>
      </c>
      <c r="C26" s="7">
        <v>48</v>
      </c>
      <c r="D26" s="7">
        <v>17003</v>
      </c>
      <c r="E26" s="8" t="s">
        <v>8</v>
      </c>
      <c r="F26" s="6">
        <v>25505</v>
      </c>
    </row>
    <row r="27" spans="1:6" ht="15.75" thickBot="1">
      <c r="A27" t="s">
        <v>36</v>
      </c>
      <c r="B27" t="s">
        <v>32</v>
      </c>
      <c r="C27" s="7">
        <v>8</v>
      </c>
      <c r="D27" s="7">
        <v>32</v>
      </c>
      <c r="E27" s="8" t="s">
        <v>8</v>
      </c>
      <c r="F27" s="6">
        <v>192</v>
      </c>
    </row>
    <row r="28" spans="1:6">
      <c r="A28" s="4" t="s">
        <v>31</v>
      </c>
      <c r="B28" s="4"/>
      <c r="C28" s="9">
        <f>+SUM(C24:C27)</f>
        <v>1319</v>
      </c>
      <c r="D28" s="9"/>
      <c r="E28" s="10"/>
      <c r="F28" s="9">
        <f>+SUM(F24:F27)</f>
        <v>533101</v>
      </c>
    </row>
    <row r="29" spans="1:6">
      <c r="C29" s="7"/>
      <c r="D29" s="7"/>
      <c r="E29" s="8"/>
      <c r="F29" s="6"/>
    </row>
    <row r="30" spans="1:6">
      <c r="A30" s="2" t="s">
        <v>37</v>
      </c>
      <c r="C30" s="7"/>
      <c r="D30" s="7"/>
      <c r="E30" s="8"/>
      <c r="F30" s="6"/>
    </row>
    <row r="31" spans="1:6">
      <c r="A31" t="s">
        <v>38</v>
      </c>
      <c r="B31" t="s">
        <v>37</v>
      </c>
      <c r="C31" s="7">
        <v>20991</v>
      </c>
      <c r="D31" s="7">
        <v>4753308</v>
      </c>
      <c r="E31" s="8" t="s">
        <v>10</v>
      </c>
      <c r="F31" s="6">
        <v>7842953</v>
      </c>
    </row>
    <row r="32" spans="1:6">
      <c r="A32" t="s">
        <v>39</v>
      </c>
      <c r="B32" t="s">
        <v>37</v>
      </c>
      <c r="C32" s="7">
        <v>3557</v>
      </c>
      <c r="D32" s="7">
        <v>71018</v>
      </c>
      <c r="E32" s="8" t="s">
        <v>13</v>
      </c>
      <c r="F32" s="6">
        <v>972947</v>
      </c>
    </row>
    <row r="33" spans="1:6">
      <c r="A33" t="s">
        <v>40</v>
      </c>
      <c r="B33" t="s">
        <v>37</v>
      </c>
      <c r="C33" s="7" t="s">
        <v>12</v>
      </c>
      <c r="D33" s="7">
        <v>4336</v>
      </c>
      <c r="E33" s="8" t="s">
        <v>13</v>
      </c>
      <c r="F33" s="6">
        <v>542000</v>
      </c>
    </row>
    <row r="34" spans="1:6">
      <c r="A34" t="s">
        <v>41</v>
      </c>
      <c r="B34" t="s">
        <v>37</v>
      </c>
      <c r="C34" s="7">
        <v>9</v>
      </c>
      <c r="D34" s="7">
        <v>25</v>
      </c>
      <c r="E34" s="8" t="s">
        <v>13</v>
      </c>
      <c r="F34" s="6">
        <v>4125</v>
      </c>
    </row>
    <row r="35" spans="1:6" ht="15.75" thickBot="1">
      <c r="A35" t="s">
        <v>42</v>
      </c>
      <c r="B35" t="s">
        <v>37</v>
      </c>
      <c r="C35" s="7" t="s">
        <v>12</v>
      </c>
      <c r="D35" s="7">
        <v>6717</v>
      </c>
      <c r="E35" s="8" t="s">
        <v>13</v>
      </c>
      <c r="F35" s="6">
        <v>403020</v>
      </c>
    </row>
    <row r="36" spans="1:6">
      <c r="A36" s="4" t="s">
        <v>31</v>
      </c>
      <c r="B36" s="5"/>
      <c r="C36" s="9">
        <f>+SUM(C31:C35)</f>
        <v>24557</v>
      </c>
      <c r="D36" s="9"/>
      <c r="E36" s="10"/>
      <c r="F36" s="9">
        <f>+SUM(F31:F35)</f>
        <v>9765045</v>
      </c>
    </row>
    <row r="37" spans="1:6">
      <c r="C37" s="7"/>
      <c r="D37" s="7"/>
      <c r="E37" s="8"/>
      <c r="F37" s="6"/>
    </row>
    <row r="38" spans="1:6">
      <c r="A38" s="2" t="s">
        <v>43</v>
      </c>
      <c r="C38" s="7"/>
      <c r="D38" s="7"/>
      <c r="E38" s="8"/>
      <c r="F38" s="6"/>
    </row>
    <row r="39" spans="1:6">
      <c r="A39" t="s">
        <v>44</v>
      </c>
      <c r="B39" t="s">
        <v>43</v>
      </c>
      <c r="C39" s="7">
        <v>455</v>
      </c>
      <c r="D39" s="7">
        <v>1734</v>
      </c>
      <c r="E39" s="8" t="s">
        <v>13</v>
      </c>
      <c r="F39" s="6">
        <v>42483</v>
      </c>
    </row>
    <row r="40" spans="1:6">
      <c r="A40" t="s">
        <v>45</v>
      </c>
      <c r="B40" t="s">
        <v>43</v>
      </c>
      <c r="C40" s="7">
        <v>1585.5</v>
      </c>
      <c r="D40" s="7">
        <v>244867</v>
      </c>
      <c r="E40" s="8" t="s">
        <v>46</v>
      </c>
      <c r="F40" s="6">
        <v>759088</v>
      </c>
    </row>
    <row r="41" spans="1:6">
      <c r="A41" t="s">
        <v>47</v>
      </c>
      <c r="B41" t="s">
        <v>43</v>
      </c>
      <c r="C41" s="7">
        <v>683</v>
      </c>
      <c r="D41" s="7">
        <v>120846</v>
      </c>
      <c r="E41" s="8" t="s">
        <v>46</v>
      </c>
      <c r="F41" s="6">
        <v>259819</v>
      </c>
    </row>
    <row r="42" spans="1:6" ht="15.75" thickBot="1">
      <c r="A42" t="s">
        <v>48</v>
      </c>
      <c r="B42" t="s">
        <v>43</v>
      </c>
      <c r="C42" s="7">
        <v>20</v>
      </c>
      <c r="D42" s="7">
        <v>317</v>
      </c>
      <c r="E42" s="8" t="s">
        <v>13</v>
      </c>
      <c r="F42" s="6">
        <v>14899</v>
      </c>
    </row>
    <row r="43" spans="1:6">
      <c r="A43" s="4" t="s">
        <v>31</v>
      </c>
      <c r="B43" s="4"/>
      <c r="C43" s="9">
        <f>+SUM(C39:C42)</f>
        <v>2743.5</v>
      </c>
      <c r="D43" s="9"/>
      <c r="E43" s="10"/>
      <c r="F43" s="9">
        <f>+SUM(F39:F42)</f>
        <v>1076289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E23" sqref="E23"/>
    </sheetView>
  </sheetViews>
  <sheetFormatPr defaultRowHeight="15"/>
  <cols>
    <col min="1" max="1" width="28.1406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49</v>
      </c>
      <c r="B2" s="15">
        <v>450</v>
      </c>
      <c r="C2" s="15">
        <v>42387</v>
      </c>
      <c r="D2" s="17" t="s">
        <v>46</v>
      </c>
      <c r="E2" s="14">
        <v>222532</v>
      </c>
    </row>
    <row r="3" spans="1:5">
      <c r="A3" s="12" t="s">
        <v>50</v>
      </c>
      <c r="B3" s="15">
        <v>9</v>
      </c>
      <c r="C3" s="15">
        <v>9</v>
      </c>
      <c r="D3" s="17" t="s">
        <v>13</v>
      </c>
      <c r="E3" s="14">
        <v>1350</v>
      </c>
    </row>
    <row r="4" spans="1:5">
      <c r="A4" s="12" t="s">
        <v>51</v>
      </c>
      <c r="B4" s="15">
        <v>150</v>
      </c>
      <c r="C4" s="15">
        <v>9160</v>
      </c>
      <c r="D4" s="17" t="s">
        <v>46</v>
      </c>
      <c r="E4" s="14">
        <v>19236</v>
      </c>
    </row>
    <row r="5" spans="1:5">
      <c r="A5" s="12" t="s">
        <v>52</v>
      </c>
      <c r="B5" s="15" t="s">
        <v>12</v>
      </c>
      <c r="C5" s="15">
        <v>30.5</v>
      </c>
      <c r="D5" s="17" t="s">
        <v>13</v>
      </c>
      <c r="E5" s="14">
        <v>763</v>
      </c>
    </row>
    <row r="6" spans="1:5">
      <c r="A6" s="12" t="s">
        <v>53</v>
      </c>
      <c r="B6" s="15">
        <v>80</v>
      </c>
      <c r="C6" s="15">
        <v>40904</v>
      </c>
      <c r="D6" s="17" t="s">
        <v>46</v>
      </c>
      <c r="E6" s="14">
        <v>96124</v>
      </c>
    </row>
    <row r="7" spans="1:5">
      <c r="A7" s="12" t="s">
        <v>54</v>
      </c>
      <c r="B7" s="15">
        <v>3134</v>
      </c>
      <c r="C7" s="15">
        <v>444140</v>
      </c>
      <c r="D7" s="17" t="s">
        <v>46</v>
      </c>
      <c r="E7" s="14">
        <v>888280</v>
      </c>
    </row>
    <row r="8" spans="1:5">
      <c r="A8" s="12" t="s">
        <v>55</v>
      </c>
      <c r="B8" s="15">
        <v>7.5</v>
      </c>
      <c r="C8" s="15">
        <v>2866</v>
      </c>
      <c r="D8" s="17" t="s">
        <v>10</v>
      </c>
      <c r="E8" s="14">
        <v>7595</v>
      </c>
    </row>
    <row r="9" spans="1:5">
      <c r="A9" s="12" t="s">
        <v>56</v>
      </c>
      <c r="B9" s="15">
        <v>1038</v>
      </c>
      <c r="C9" s="15">
        <v>127753</v>
      </c>
      <c r="D9" s="17" t="s">
        <v>46</v>
      </c>
      <c r="E9" s="14">
        <v>447136</v>
      </c>
    </row>
    <row r="10" spans="1:5">
      <c r="A10" s="12" t="s">
        <v>57</v>
      </c>
      <c r="B10" s="15">
        <v>1978</v>
      </c>
      <c r="C10" s="15">
        <v>1038623</v>
      </c>
      <c r="D10" s="17" t="s">
        <v>58</v>
      </c>
      <c r="E10" s="14">
        <v>2025315</v>
      </c>
    </row>
    <row r="11" spans="1:5">
      <c r="A11" s="12" t="s">
        <v>59</v>
      </c>
      <c r="B11" s="15" t="s">
        <v>12</v>
      </c>
      <c r="C11" s="15">
        <v>209840</v>
      </c>
      <c r="D11" s="17" t="s">
        <v>58</v>
      </c>
      <c r="E11" s="14">
        <v>188865</v>
      </c>
    </row>
    <row r="12" spans="1:5">
      <c r="A12" s="12" t="s">
        <v>60</v>
      </c>
      <c r="B12" s="15">
        <v>2823</v>
      </c>
      <c r="C12" s="15">
        <v>218804</v>
      </c>
      <c r="D12" s="17" t="s">
        <v>61</v>
      </c>
      <c r="E12" s="14">
        <v>601711</v>
      </c>
    </row>
    <row r="13" spans="1:5">
      <c r="A13" s="12" t="s">
        <v>62</v>
      </c>
      <c r="B13" s="15">
        <v>25</v>
      </c>
      <c r="C13" s="15">
        <v>393</v>
      </c>
      <c r="D13" s="17" t="s">
        <v>46</v>
      </c>
      <c r="E13" s="14">
        <v>1376</v>
      </c>
    </row>
    <row r="14" spans="1:5">
      <c r="A14" s="12" t="s">
        <v>63</v>
      </c>
      <c r="B14" s="15">
        <v>56239.5</v>
      </c>
      <c r="C14" s="15">
        <v>13764052</v>
      </c>
      <c r="D14" s="17" t="s">
        <v>58</v>
      </c>
      <c r="E14" s="14">
        <v>30969117</v>
      </c>
    </row>
    <row r="15" spans="1:5">
      <c r="A15" s="12" t="s">
        <v>64</v>
      </c>
      <c r="B15" s="15" t="s">
        <v>12</v>
      </c>
      <c r="C15" s="15">
        <v>125089</v>
      </c>
      <c r="D15" s="17" t="s">
        <v>58</v>
      </c>
      <c r="E15" s="14">
        <v>62545</v>
      </c>
    </row>
    <row r="16" spans="1:5">
      <c r="A16" s="12" t="s">
        <v>65</v>
      </c>
      <c r="B16" s="15" t="s">
        <v>12</v>
      </c>
      <c r="C16" s="15">
        <v>24832</v>
      </c>
      <c r="D16" s="17" t="s">
        <v>13</v>
      </c>
      <c r="E16" s="14">
        <v>49664</v>
      </c>
    </row>
    <row r="17" spans="1:5">
      <c r="A17" s="12" t="s">
        <v>66</v>
      </c>
      <c r="B17" s="15">
        <v>516</v>
      </c>
      <c r="C17" s="15">
        <v>93755</v>
      </c>
      <c r="D17" s="17" t="s">
        <v>10</v>
      </c>
      <c r="E17" s="14">
        <v>229700</v>
      </c>
    </row>
    <row r="18" spans="1:5">
      <c r="A18" s="12" t="s">
        <v>67</v>
      </c>
      <c r="B18" s="15">
        <v>5</v>
      </c>
      <c r="C18" s="15">
        <v>1007</v>
      </c>
      <c r="D18" s="17" t="s">
        <v>46</v>
      </c>
      <c r="E18" s="14">
        <v>1420</v>
      </c>
    </row>
    <row r="19" spans="1:5">
      <c r="A19" s="12" t="s">
        <v>68</v>
      </c>
      <c r="B19" s="15">
        <v>13.5</v>
      </c>
      <c r="C19" s="15">
        <v>4266</v>
      </c>
      <c r="D19" s="17" t="s">
        <v>10</v>
      </c>
      <c r="E19" s="14">
        <v>7466</v>
      </c>
    </row>
    <row r="20" spans="1:5">
      <c r="A20" s="12" t="s">
        <v>69</v>
      </c>
      <c r="B20" s="15">
        <v>765</v>
      </c>
      <c r="C20" s="15">
        <v>294631</v>
      </c>
      <c r="D20" s="17" t="s">
        <v>10</v>
      </c>
      <c r="E20" s="14">
        <v>633457</v>
      </c>
    </row>
    <row r="21" spans="1:5">
      <c r="A21" s="12" t="s">
        <v>70</v>
      </c>
      <c r="B21" s="15" t="s">
        <v>12</v>
      </c>
      <c r="C21" s="15">
        <v>440</v>
      </c>
      <c r="D21" s="17" t="s">
        <v>13</v>
      </c>
      <c r="E21" s="14">
        <v>11880</v>
      </c>
    </row>
    <row r="22" spans="1:5">
      <c r="A22" s="12" t="s">
        <v>71</v>
      </c>
      <c r="B22" s="15">
        <v>350</v>
      </c>
      <c r="C22" s="15">
        <v>350</v>
      </c>
      <c r="D22" s="17" t="s">
        <v>13</v>
      </c>
      <c r="E22" s="14">
        <v>91000</v>
      </c>
    </row>
    <row r="23" spans="1:5" ht="15.75" thickBot="1">
      <c r="A23" s="13" t="s">
        <v>31</v>
      </c>
      <c r="B23" s="18">
        <f>+SUM(B2:B22)</f>
        <v>67583.5</v>
      </c>
      <c r="C23" s="18"/>
      <c r="D23" s="19"/>
      <c r="E23" s="18">
        <f>+SUM(E2:E22)</f>
        <v>36556532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E13" sqref="E13"/>
    </sheetView>
  </sheetViews>
  <sheetFormatPr defaultRowHeight="15"/>
  <cols>
    <col min="1" max="1" width="19.42578125" customWidth="1"/>
    <col min="2" max="2" width="11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72</v>
      </c>
      <c r="B2" s="15">
        <v>55029</v>
      </c>
      <c r="C2" s="15">
        <v>385203</v>
      </c>
      <c r="D2" s="17" t="s">
        <v>13</v>
      </c>
      <c r="E2" s="14">
        <v>7318857</v>
      </c>
    </row>
    <row r="3" spans="1:5">
      <c r="A3" s="12" t="s">
        <v>73</v>
      </c>
      <c r="B3" s="15">
        <v>139</v>
      </c>
      <c r="C3" s="15">
        <v>59860</v>
      </c>
      <c r="D3" s="17" t="s">
        <v>28</v>
      </c>
      <c r="E3" s="14">
        <v>30050</v>
      </c>
    </row>
    <row r="4" spans="1:5">
      <c r="A4" s="12" t="s">
        <v>74</v>
      </c>
      <c r="B4" s="15">
        <v>3185</v>
      </c>
      <c r="C4" s="15">
        <v>54757</v>
      </c>
      <c r="D4" s="17" t="s">
        <v>13</v>
      </c>
      <c r="E4" s="14">
        <v>654346</v>
      </c>
    </row>
    <row r="5" spans="1:5">
      <c r="A5" s="12" t="s">
        <v>75</v>
      </c>
      <c r="B5" s="15">
        <v>455</v>
      </c>
      <c r="C5" s="15">
        <v>1768423</v>
      </c>
      <c r="D5" s="17" t="s">
        <v>28</v>
      </c>
      <c r="E5" s="14">
        <v>231663</v>
      </c>
    </row>
    <row r="6" spans="1:5">
      <c r="A6" s="12" t="s">
        <v>76</v>
      </c>
      <c r="B6" s="15">
        <v>247000</v>
      </c>
      <c r="C6" s="15">
        <v>365550</v>
      </c>
      <c r="D6" s="17" t="s">
        <v>77</v>
      </c>
      <c r="E6" s="14">
        <v>54284175</v>
      </c>
    </row>
    <row r="7" spans="1:5">
      <c r="A7" s="12" t="s">
        <v>78</v>
      </c>
      <c r="B7" s="15" t="s">
        <v>12</v>
      </c>
      <c r="C7" s="15">
        <v>146220</v>
      </c>
      <c r="D7" s="17" t="s">
        <v>13</v>
      </c>
      <c r="E7" s="14">
        <v>6799230</v>
      </c>
    </row>
    <row r="8" spans="1:5">
      <c r="A8" s="12" t="s">
        <v>79</v>
      </c>
      <c r="B8" s="15">
        <v>826</v>
      </c>
      <c r="C8" s="15" t="s">
        <v>12</v>
      </c>
      <c r="D8" s="17" t="s">
        <v>12</v>
      </c>
      <c r="E8" s="14">
        <v>199274</v>
      </c>
    </row>
    <row r="9" spans="1:5">
      <c r="A9" s="12" t="s">
        <v>80</v>
      </c>
      <c r="B9" s="15">
        <v>5500</v>
      </c>
      <c r="C9" s="15" t="s">
        <v>12</v>
      </c>
      <c r="D9" s="17" t="s">
        <v>12</v>
      </c>
      <c r="E9" s="14">
        <v>962500</v>
      </c>
    </row>
    <row r="10" spans="1:5">
      <c r="A10" s="12" t="s">
        <v>81</v>
      </c>
      <c r="B10" s="15">
        <v>20</v>
      </c>
      <c r="C10" s="15">
        <v>10</v>
      </c>
      <c r="D10" s="17" t="s">
        <v>13</v>
      </c>
      <c r="E10" s="14">
        <v>2000</v>
      </c>
    </row>
    <row r="11" spans="1:5">
      <c r="A11" s="12" t="s">
        <v>82</v>
      </c>
      <c r="B11" s="15">
        <v>645</v>
      </c>
      <c r="C11" s="15">
        <v>3225</v>
      </c>
      <c r="D11" s="17" t="s">
        <v>13</v>
      </c>
      <c r="E11" s="14">
        <v>48375</v>
      </c>
    </row>
    <row r="12" spans="1:5">
      <c r="A12" s="12" t="s">
        <v>83</v>
      </c>
      <c r="B12" s="15">
        <v>97</v>
      </c>
      <c r="C12" s="15">
        <v>61070</v>
      </c>
      <c r="D12" s="17" t="s">
        <v>28</v>
      </c>
      <c r="E12" s="14">
        <v>54963</v>
      </c>
    </row>
    <row r="13" spans="1:5" ht="15.75" thickBot="1">
      <c r="A13" s="13" t="s">
        <v>31</v>
      </c>
      <c r="B13" s="18">
        <f>+SUM(B2:B12)</f>
        <v>312896</v>
      </c>
      <c r="C13" s="18"/>
      <c r="D13" s="19"/>
      <c r="E13" s="18">
        <f>+SUM(E2:E12)</f>
        <v>70585433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C7" sqref="C7"/>
    </sheetView>
  </sheetViews>
  <sheetFormatPr defaultRowHeight="15"/>
  <cols>
    <col min="1" max="1" width="17.42578125" customWidth="1"/>
    <col min="2" max="2" width="11.5703125" bestFit="1" customWidth="1"/>
    <col min="4" max="4" width="10.5703125" bestFit="1" customWidth="1"/>
  </cols>
  <sheetData>
    <row r="1" spans="1:4" ht="15.75" thickBot="1">
      <c r="A1" s="11" t="s">
        <v>84</v>
      </c>
      <c r="B1" s="11" t="s">
        <v>85</v>
      </c>
      <c r="C1" s="11" t="s">
        <v>4</v>
      </c>
      <c r="D1" s="11" t="s">
        <v>5</v>
      </c>
    </row>
    <row r="2" spans="1:4">
      <c r="A2" s="12" t="s">
        <v>86</v>
      </c>
      <c r="B2" s="14">
        <v>12000</v>
      </c>
      <c r="C2" s="16" t="s">
        <v>28</v>
      </c>
      <c r="D2" s="14">
        <v>5100</v>
      </c>
    </row>
    <row r="3" spans="1:4">
      <c r="A3" s="12" t="s">
        <v>87</v>
      </c>
      <c r="B3" s="14">
        <v>370000</v>
      </c>
      <c r="C3" s="16" t="s">
        <v>28</v>
      </c>
      <c r="D3" s="14">
        <v>29600</v>
      </c>
    </row>
    <row r="4" spans="1:4">
      <c r="A4" s="12" t="s">
        <v>88</v>
      </c>
      <c r="B4" s="14">
        <v>6000</v>
      </c>
      <c r="C4" s="16" t="s">
        <v>89</v>
      </c>
      <c r="D4" s="14">
        <v>5400</v>
      </c>
    </row>
    <row r="5" spans="1:4" ht="15.75" thickBot="1">
      <c r="A5" s="13" t="s">
        <v>31</v>
      </c>
      <c r="B5" s="20"/>
      <c r="C5" s="21"/>
      <c r="D5" s="20">
        <f>+SUM(D2:D4)</f>
        <v>40100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F18" sqref="F18"/>
    </sheetView>
  </sheetViews>
  <sheetFormatPr defaultRowHeight="15"/>
  <cols>
    <col min="1" max="1" width="18.1406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22" t="s">
        <v>90</v>
      </c>
      <c r="B2" s="23"/>
      <c r="C2" s="23"/>
      <c r="D2" s="23"/>
      <c r="E2" s="23"/>
      <c r="F2" s="23"/>
    </row>
    <row r="3" spans="1:6">
      <c r="A3" s="12" t="s">
        <v>91</v>
      </c>
      <c r="B3" s="12" t="s">
        <v>92</v>
      </c>
      <c r="C3" s="14">
        <v>22495</v>
      </c>
      <c r="D3" s="14">
        <v>89980</v>
      </c>
      <c r="E3" s="14" t="s">
        <v>58</v>
      </c>
      <c r="F3" s="14">
        <v>215952</v>
      </c>
    </row>
    <row r="4" spans="1:6">
      <c r="A4" s="12" t="s">
        <v>93</v>
      </c>
      <c r="B4" s="12" t="s">
        <v>92</v>
      </c>
      <c r="C4" s="14">
        <v>2000</v>
      </c>
      <c r="D4" s="14">
        <v>8000</v>
      </c>
      <c r="E4" s="14" t="s">
        <v>58</v>
      </c>
      <c r="F4" s="14">
        <v>26000</v>
      </c>
    </row>
    <row r="5" spans="1:6" ht="15.75" thickBot="1">
      <c r="A5" s="12" t="s">
        <v>94</v>
      </c>
      <c r="B5" s="12" t="s">
        <v>92</v>
      </c>
      <c r="C5" s="14">
        <v>35500</v>
      </c>
      <c r="D5" s="14">
        <v>142000</v>
      </c>
      <c r="E5" s="14" t="s">
        <v>58</v>
      </c>
      <c r="F5" s="14">
        <v>497000</v>
      </c>
    </row>
    <row r="6" spans="1:6">
      <c r="A6" s="25" t="s">
        <v>31</v>
      </c>
      <c r="B6" s="25"/>
      <c r="C6" s="26">
        <f>+SUM(C3:C5)</f>
        <v>59995</v>
      </c>
      <c r="D6" s="26"/>
      <c r="E6" s="26"/>
      <c r="F6" s="26">
        <f>+SUM(F3:F5)</f>
        <v>738952</v>
      </c>
    </row>
    <row r="7" spans="1:6">
      <c r="A7" s="12"/>
      <c r="B7" s="12"/>
      <c r="C7" s="14"/>
      <c r="D7" s="14"/>
      <c r="E7" s="14"/>
      <c r="F7" s="14"/>
    </row>
    <row r="8" spans="1:6">
      <c r="A8" s="24" t="s">
        <v>95</v>
      </c>
      <c r="B8" s="12"/>
      <c r="C8" s="14"/>
      <c r="D8" s="14"/>
      <c r="E8" s="14"/>
      <c r="F8" s="14"/>
    </row>
    <row r="9" spans="1:6">
      <c r="A9" s="12" t="s">
        <v>91</v>
      </c>
      <c r="B9" s="12" t="s">
        <v>96</v>
      </c>
      <c r="C9" s="14">
        <v>39487</v>
      </c>
      <c r="D9" s="14">
        <v>592305</v>
      </c>
      <c r="E9" s="14" t="s">
        <v>58</v>
      </c>
      <c r="F9" s="14">
        <v>1421532</v>
      </c>
    </row>
    <row r="10" spans="1:6">
      <c r="A10" s="12" t="s">
        <v>97</v>
      </c>
      <c r="B10" s="12" t="s">
        <v>96</v>
      </c>
      <c r="C10" s="14">
        <v>1540</v>
      </c>
      <c r="D10" s="14">
        <v>13697</v>
      </c>
      <c r="E10" s="14" t="s">
        <v>58</v>
      </c>
      <c r="F10" s="14">
        <v>109576</v>
      </c>
    </row>
    <row r="11" spans="1:6">
      <c r="A11" s="12" t="s">
        <v>98</v>
      </c>
      <c r="B11" s="12" t="s">
        <v>96</v>
      </c>
      <c r="C11" s="14">
        <v>2000</v>
      </c>
      <c r="D11" s="14">
        <v>3000</v>
      </c>
      <c r="E11" s="14" t="s">
        <v>13</v>
      </c>
      <c r="F11" s="14">
        <v>60000</v>
      </c>
    </row>
    <row r="12" spans="1:6">
      <c r="A12" s="12" t="s">
        <v>99</v>
      </c>
      <c r="B12" s="12" t="s">
        <v>96</v>
      </c>
      <c r="C12" s="14">
        <v>200</v>
      </c>
      <c r="D12" s="14">
        <v>1215</v>
      </c>
      <c r="E12" s="14" t="s">
        <v>58</v>
      </c>
      <c r="F12" s="14">
        <v>20655</v>
      </c>
    </row>
    <row r="13" spans="1:6">
      <c r="A13" s="12" t="s">
        <v>100</v>
      </c>
      <c r="B13" s="12" t="s">
        <v>96</v>
      </c>
      <c r="C13" s="14">
        <v>7734</v>
      </c>
      <c r="D13" s="14">
        <v>13355</v>
      </c>
      <c r="E13" s="14" t="s">
        <v>13</v>
      </c>
      <c r="F13" s="14">
        <v>667750</v>
      </c>
    </row>
    <row r="14" spans="1:6">
      <c r="A14" s="12" t="s">
        <v>93</v>
      </c>
      <c r="B14" s="12" t="s">
        <v>96</v>
      </c>
      <c r="C14" s="14">
        <v>3405</v>
      </c>
      <c r="D14" s="14">
        <v>51750</v>
      </c>
      <c r="E14" s="14" t="s">
        <v>58</v>
      </c>
      <c r="F14" s="14">
        <v>168188</v>
      </c>
    </row>
    <row r="15" spans="1:6">
      <c r="A15" s="12" t="s">
        <v>101</v>
      </c>
      <c r="B15" s="12" t="s">
        <v>96</v>
      </c>
      <c r="C15" s="14">
        <v>1000</v>
      </c>
      <c r="D15" s="14">
        <v>15000</v>
      </c>
      <c r="E15" s="14" t="s">
        <v>58</v>
      </c>
      <c r="F15" s="14">
        <v>52500</v>
      </c>
    </row>
    <row r="16" spans="1:6">
      <c r="A16" s="12" t="s">
        <v>102</v>
      </c>
      <c r="B16" s="12" t="s">
        <v>96</v>
      </c>
      <c r="C16" s="14">
        <v>440</v>
      </c>
      <c r="D16" s="14">
        <v>880</v>
      </c>
      <c r="E16" s="14" t="s">
        <v>13</v>
      </c>
      <c r="F16" s="14">
        <v>17600</v>
      </c>
    </row>
    <row r="17" spans="1:6">
      <c r="A17" s="12" t="s">
        <v>94</v>
      </c>
      <c r="B17" s="12" t="s">
        <v>96</v>
      </c>
      <c r="C17" s="14">
        <v>36045</v>
      </c>
      <c r="D17" s="14">
        <v>540675</v>
      </c>
      <c r="E17" s="14" t="s">
        <v>58</v>
      </c>
      <c r="F17" s="14">
        <v>1892363</v>
      </c>
    </row>
    <row r="18" spans="1:6" ht="18" thickBot="1">
      <c r="A18" s="13" t="s">
        <v>31</v>
      </c>
      <c r="B18" s="13"/>
      <c r="C18" s="27">
        <f>+SUM(C9:C17)</f>
        <v>91851</v>
      </c>
      <c r="D18" s="27"/>
      <c r="E18" s="27"/>
      <c r="F18" s="27">
        <f>+SUM(F9:F17)</f>
        <v>4410164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4"/>
  <sheetViews>
    <sheetView workbookViewId="0">
      <selection activeCell="A36" sqref="A36"/>
    </sheetView>
  </sheetViews>
  <sheetFormatPr defaultRowHeight="15"/>
  <cols>
    <col min="1" max="1" width="35.42578125" customWidth="1"/>
    <col min="2" max="2" width="21.85546875" customWidth="1"/>
    <col min="3" max="3" width="13.28515625" bestFit="1" customWidth="1"/>
    <col min="5" max="5" width="13.28515625" bestFit="1" customWidth="1"/>
  </cols>
  <sheetData>
    <row r="1" spans="1:5" ht="15.75" thickBot="1">
      <c r="A1" s="11" t="s">
        <v>103</v>
      </c>
      <c r="B1" s="11" t="s">
        <v>1</v>
      </c>
      <c r="C1" s="11" t="s">
        <v>85</v>
      </c>
      <c r="D1" s="11" t="s">
        <v>4</v>
      </c>
      <c r="E1" s="11" t="s">
        <v>5</v>
      </c>
    </row>
    <row r="2" spans="1:5">
      <c r="A2" t="s">
        <v>104</v>
      </c>
      <c r="B2" t="s">
        <v>105</v>
      </c>
      <c r="C2" s="6">
        <v>1743</v>
      </c>
      <c r="D2" s="29" t="s">
        <v>106</v>
      </c>
      <c r="E2" s="7">
        <v>528129</v>
      </c>
    </row>
    <row r="3" spans="1:5">
      <c r="A3" t="s">
        <v>107</v>
      </c>
      <c r="B3" t="s">
        <v>105</v>
      </c>
      <c r="C3" s="6">
        <v>49714</v>
      </c>
      <c r="D3" s="29" t="s">
        <v>106</v>
      </c>
      <c r="E3" s="7">
        <v>9433232</v>
      </c>
    </row>
    <row r="4" spans="1:5">
      <c r="A4" t="s">
        <v>108</v>
      </c>
      <c r="B4" t="s">
        <v>105</v>
      </c>
      <c r="C4" s="6">
        <v>35494</v>
      </c>
      <c r="D4" s="29" t="s">
        <v>106</v>
      </c>
      <c r="E4" s="7">
        <v>5057895</v>
      </c>
    </row>
    <row r="5" spans="1:5">
      <c r="A5" t="s">
        <v>109</v>
      </c>
      <c r="B5" t="s">
        <v>105</v>
      </c>
      <c r="C5" s="6">
        <v>18317</v>
      </c>
      <c r="D5" s="29" t="s">
        <v>106</v>
      </c>
      <c r="E5" s="7">
        <v>1007435</v>
      </c>
    </row>
    <row r="6" spans="1:5">
      <c r="A6" t="s">
        <v>110</v>
      </c>
      <c r="B6" t="s">
        <v>105</v>
      </c>
      <c r="C6" s="6">
        <v>1759</v>
      </c>
      <c r="D6" s="29" t="s">
        <v>106</v>
      </c>
      <c r="E6" s="7">
        <v>395775</v>
      </c>
    </row>
    <row r="7" spans="1:5">
      <c r="A7" t="s">
        <v>111</v>
      </c>
      <c r="B7" t="s">
        <v>105</v>
      </c>
      <c r="C7" s="6">
        <v>24824</v>
      </c>
      <c r="D7" s="29" t="s">
        <v>106</v>
      </c>
      <c r="E7" s="7">
        <v>184939</v>
      </c>
    </row>
    <row r="8" spans="1:5" ht="15.75" thickBot="1">
      <c r="A8" t="s">
        <v>112</v>
      </c>
      <c r="B8" t="s">
        <v>105</v>
      </c>
      <c r="C8" s="6">
        <v>8634</v>
      </c>
      <c r="D8" s="29" t="s">
        <v>106</v>
      </c>
      <c r="E8" s="7">
        <v>42738</v>
      </c>
    </row>
    <row r="9" spans="1:5">
      <c r="A9" s="4" t="s">
        <v>31</v>
      </c>
      <c r="B9" s="4"/>
      <c r="C9" s="28"/>
      <c r="D9" s="30"/>
      <c r="E9" s="9">
        <f>+SUM(E2:E8)</f>
        <v>16650143</v>
      </c>
    </row>
    <row r="10" spans="1:5">
      <c r="C10" s="6"/>
      <c r="D10" s="29"/>
      <c r="E10" s="7"/>
    </row>
    <row r="11" spans="1:5">
      <c r="A11" t="s">
        <v>113</v>
      </c>
      <c r="B11" t="s">
        <v>113</v>
      </c>
      <c r="C11" s="6">
        <v>12548</v>
      </c>
      <c r="D11" s="29" t="s">
        <v>106</v>
      </c>
      <c r="E11" s="7">
        <v>125480</v>
      </c>
    </row>
    <row r="12" spans="1:5">
      <c r="A12" t="s">
        <v>114</v>
      </c>
      <c r="B12" t="s">
        <v>113</v>
      </c>
      <c r="C12" s="6">
        <v>111000</v>
      </c>
      <c r="D12" s="29" t="s">
        <v>106</v>
      </c>
      <c r="E12" s="7">
        <v>2697300</v>
      </c>
    </row>
    <row r="13" spans="1:5">
      <c r="A13" t="s">
        <v>115</v>
      </c>
      <c r="B13" t="s">
        <v>113</v>
      </c>
      <c r="C13" s="6">
        <v>1129990</v>
      </c>
      <c r="D13" s="29" t="s">
        <v>28</v>
      </c>
      <c r="E13" s="7">
        <v>519795</v>
      </c>
    </row>
    <row r="14" spans="1:5" ht="15.75" thickBot="1">
      <c r="A14" t="s">
        <v>116</v>
      </c>
      <c r="B14" t="s">
        <v>113</v>
      </c>
      <c r="C14" s="6">
        <v>12500</v>
      </c>
      <c r="D14" s="29" t="s">
        <v>117</v>
      </c>
      <c r="E14" s="7">
        <v>18750</v>
      </c>
    </row>
    <row r="15" spans="1:5">
      <c r="A15" s="4" t="s">
        <v>31</v>
      </c>
      <c r="B15" s="4"/>
      <c r="C15" s="28"/>
      <c r="D15" s="30"/>
      <c r="E15" s="9">
        <f>+SUM(E11:E14)</f>
        <v>3361325</v>
      </c>
    </row>
    <row r="16" spans="1:5">
      <c r="C16" s="6"/>
      <c r="D16" s="29"/>
      <c r="E16" s="7"/>
    </row>
    <row r="17" spans="1:5" ht="15.75" thickBot="1">
      <c r="A17" t="s">
        <v>118</v>
      </c>
      <c r="B17" t="s">
        <v>119</v>
      </c>
      <c r="C17" s="6">
        <v>14804</v>
      </c>
      <c r="D17" s="29" t="s">
        <v>106</v>
      </c>
      <c r="E17" s="7">
        <v>740200</v>
      </c>
    </row>
    <row r="18" spans="1:5">
      <c r="A18" s="4" t="s">
        <v>31</v>
      </c>
      <c r="B18" s="4"/>
      <c r="C18" s="28"/>
      <c r="D18" s="30"/>
      <c r="E18" s="9">
        <f>+SUM(E17)</f>
        <v>740200</v>
      </c>
    </row>
    <row r="19" spans="1:5">
      <c r="C19" s="6"/>
      <c r="D19" s="29"/>
      <c r="E19" s="7"/>
    </row>
    <row r="20" spans="1:5" ht="15.75" thickBot="1">
      <c r="A20" t="s">
        <v>120</v>
      </c>
      <c r="B20" t="s">
        <v>120</v>
      </c>
      <c r="C20" s="6">
        <v>330000</v>
      </c>
      <c r="D20" s="29" t="s">
        <v>106</v>
      </c>
      <c r="E20" s="7">
        <v>402600</v>
      </c>
    </row>
    <row r="21" spans="1:5">
      <c r="A21" s="4" t="s">
        <v>31</v>
      </c>
      <c r="B21" s="4"/>
      <c r="C21" s="28"/>
      <c r="D21" s="30"/>
      <c r="E21" s="9">
        <f>+SUM(E20)</f>
        <v>402600</v>
      </c>
    </row>
    <row r="22" spans="1:5">
      <c r="C22" s="6"/>
      <c r="D22" s="29"/>
      <c r="E22" s="7"/>
    </row>
    <row r="23" spans="1:5">
      <c r="A23" t="s">
        <v>121</v>
      </c>
      <c r="B23" t="s">
        <v>122</v>
      </c>
      <c r="C23" s="6">
        <v>992244</v>
      </c>
      <c r="D23" s="29" t="s">
        <v>106</v>
      </c>
      <c r="E23" s="7">
        <v>1389142</v>
      </c>
    </row>
    <row r="24" spans="1:5">
      <c r="A24" t="s">
        <v>123</v>
      </c>
      <c r="B24" t="s">
        <v>122</v>
      </c>
      <c r="C24" s="6">
        <v>5150</v>
      </c>
      <c r="D24" s="29" t="s">
        <v>106</v>
      </c>
      <c r="E24" s="7">
        <v>7468</v>
      </c>
    </row>
    <row r="25" spans="1:5">
      <c r="A25" t="s">
        <v>124</v>
      </c>
      <c r="B25" t="s">
        <v>122</v>
      </c>
      <c r="C25" s="6">
        <v>1500</v>
      </c>
      <c r="D25" s="29" t="s">
        <v>106</v>
      </c>
      <c r="E25" s="7">
        <v>5625</v>
      </c>
    </row>
    <row r="26" spans="1:5">
      <c r="A26" t="s">
        <v>125</v>
      </c>
      <c r="B26" t="s">
        <v>122</v>
      </c>
      <c r="C26" s="6">
        <v>11200</v>
      </c>
      <c r="D26" s="29" t="s">
        <v>106</v>
      </c>
      <c r="E26" s="7">
        <v>8400</v>
      </c>
    </row>
    <row r="27" spans="1:5">
      <c r="A27" t="s">
        <v>126</v>
      </c>
      <c r="B27" t="s">
        <v>122</v>
      </c>
      <c r="C27" s="6">
        <v>91500</v>
      </c>
      <c r="D27" s="29" t="s">
        <v>106</v>
      </c>
      <c r="E27" s="7">
        <v>556320</v>
      </c>
    </row>
    <row r="28" spans="1:5" ht="15.75" thickBot="1">
      <c r="A28" t="s">
        <v>127</v>
      </c>
      <c r="B28" t="s">
        <v>122</v>
      </c>
      <c r="C28" s="6">
        <v>1620000</v>
      </c>
      <c r="D28" s="29" t="s">
        <v>128</v>
      </c>
      <c r="E28" s="7">
        <v>939600</v>
      </c>
    </row>
    <row r="29" spans="1:5">
      <c r="A29" s="4" t="s">
        <v>31</v>
      </c>
      <c r="B29" s="4"/>
      <c r="C29" s="28"/>
      <c r="D29" s="30"/>
      <c r="E29" s="9">
        <f>+SUM(E23:E28)</f>
        <v>2906555</v>
      </c>
    </row>
    <row r="30" spans="1:5">
      <c r="C30" s="6"/>
      <c r="D30" s="29"/>
      <c r="E30" s="7"/>
    </row>
    <row r="31" spans="1:5">
      <c r="A31" t="s">
        <v>129</v>
      </c>
      <c r="B31" t="s">
        <v>130</v>
      </c>
      <c r="C31" s="6">
        <v>2861000</v>
      </c>
      <c r="D31" s="29" t="s">
        <v>131</v>
      </c>
      <c r="E31" s="7">
        <v>3147000</v>
      </c>
    </row>
    <row r="32" spans="1:5" ht="15.75" thickBot="1">
      <c r="A32" t="s">
        <v>132</v>
      </c>
      <c r="B32" t="s">
        <v>130</v>
      </c>
      <c r="C32" s="6">
        <v>39000</v>
      </c>
      <c r="D32" s="29" t="s">
        <v>131</v>
      </c>
      <c r="E32" s="7">
        <v>31200</v>
      </c>
    </row>
    <row r="33" spans="1:5" ht="17.25">
      <c r="A33" s="4" t="s">
        <v>31</v>
      </c>
      <c r="B33" s="4"/>
      <c r="C33" s="28"/>
      <c r="D33" s="30"/>
      <c r="E33" s="31">
        <f>+SUM(E31:E32)</f>
        <v>3178200</v>
      </c>
    </row>
    <row r="35" spans="1:5" ht="17.25">
      <c r="A35" s="42" t="s">
        <v>133</v>
      </c>
      <c r="B35" s="42"/>
      <c r="C35" s="42"/>
      <c r="D35" s="42"/>
      <c r="E35" s="32">
        <f>+SUM(E9,E15,E18,E21,E29,E33)</f>
        <v>27239023</v>
      </c>
    </row>
    <row r="37" spans="1:5">
      <c r="A37" s="1" t="s">
        <v>134</v>
      </c>
      <c r="B37" s="1"/>
      <c r="C37" s="33">
        <v>563996</v>
      </c>
    </row>
    <row r="38" spans="1:5" ht="15" customHeight="1">
      <c r="A38" s="43" t="s">
        <v>135</v>
      </c>
      <c r="B38" s="43"/>
      <c r="C38" s="33">
        <v>1798883</v>
      </c>
    </row>
    <row r="39" spans="1:5">
      <c r="A39" s="43"/>
      <c r="B39" s="43"/>
    </row>
    <row r="40" spans="1:5">
      <c r="A40" s="44" t="s">
        <v>136</v>
      </c>
      <c r="B40" s="44"/>
      <c r="E40" s="41">
        <v>153149253</v>
      </c>
    </row>
    <row r="41" spans="1:5">
      <c r="A41" s="44"/>
      <c r="B41" s="44"/>
      <c r="E41" s="41"/>
    </row>
    <row r="42" spans="1:5">
      <c r="A42" s="44"/>
      <c r="B42" s="44"/>
      <c r="E42" s="41"/>
    </row>
    <row r="43" spans="1:5">
      <c r="A43" s="1" t="s">
        <v>137</v>
      </c>
      <c r="B43" s="1"/>
      <c r="E43" s="34">
        <v>77000</v>
      </c>
    </row>
    <row r="44" spans="1:5">
      <c r="A44" s="1" t="s">
        <v>138</v>
      </c>
      <c r="E44" s="35">
        <f>+SUM(E40:E43)</f>
        <v>153226253</v>
      </c>
    </row>
  </sheetData>
  <mergeCells count="4">
    <mergeCell ref="E40:E42"/>
    <mergeCell ref="A35:D35"/>
    <mergeCell ref="A38:B39"/>
    <mergeCell ref="A40:B4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tabSelected="1" workbookViewId="0">
      <selection activeCell="B9" sqref="B9"/>
    </sheetView>
  </sheetViews>
  <sheetFormatPr defaultRowHeight="15"/>
  <cols>
    <col min="1" max="1" width="36.42578125" customWidth="1"/>
    <col min="2" max="3" width="11.5703125" bestFit="1" customWidth="1"/>
    <col min="4" max="4" width="14.28515625" customWidth="1"/>
    <col min="5" max="5" width="14.42578125" customWidth="1"/>
  </cols>
  <sheetData>
    <row r="1" spans="1:5" ht="45.75" thickBot="1">
      <c r="A1" s="11" t="s">
        <v>1</v>
      </c>
      <c r="B1" s="36" t="s">
        <v>139</v>
      </c>
      <c r="C1" s="36" t="s">
        <v>140</v>
      </c>
      <c r="D1" s="36" t="s">
        <v>141</v>
      </c>
      <c r="E1" s="36" t="s">
        <v>142</v>
      </c>
    </row>
    <row r="2" spans="1:5">
      <c r="A2" s="12" t="s">
        <v>143</v>
      </c>
      <c r="B2" s="14">
        <v>3039</v>
      </c>
      <c r="C2" s="14">
        <v>3006</v>
      </c>
      <c r="D2" s="37">
        <v>1867151</v>
      </c>
      <c r="E2" s="37">
        <v>2204618</v>
      </c>
    </row>
    <row r="3" spans="1:5">
      <c r="A3" s="12" t="s">
        <v>32</v>
      </c>
      <c r="B3" s="14">
        <v>1491</v>
      </c>
      <c r="C3" s="14">
        <v>1319</v>
      </c>
      <c r="D3" s="37">
        <v>627559</v>
      </c>
      <c r="E3" s="37">
        <v>533101</v>
      </c>
    </row>
    <row r="4" spans="1:5">
      <c r="A4" s="12" t="s">
        <v>37</v>
      </c>
      <c r="B4" s="14">
        <v>23051</v>
      </c>
      <c r="C4" s="14">
        <v>24557</v>
      </c>
      <c r="D4" s="37">
        <v>15787770</v>
      </c>
      <c r="E4" s="37">
        <v>9765050</v>
      </c>
    </row>
    <row r="5" spans="1:5">
      <c r="A5" s="12" t="s">
        <v>43</v>
      </c>
      <c r="B5" s="14">
        <v>2338</v>
      </c>
      <c r="C5" s="14">
        <v>2743.5</v>
      </c>
      <c r="D5" s="37">
        <v>856717</v>
      </c>
      <c r="E5" s="37">
        <v>1076289</v>
      </c>
    </row>
    <row r="6" spans="1:5">
      <c r="A6" s="12" t="s">
        <v>144</v>
      </c>
      <c r="B6" s="14">
        <v>76966</v>
      </c>
      <c r="C6" s="14">
        <v>67583.5</v>
      </c>
      <c r="D6" s="37">
        <v>44228178</v>
      </c>
      <c r="E6" s="37">
        <v>36556523</v>
      </c>
    </row>
    <row r="7" spans="1:5">
      <c r="A7" s="12" t="s">
        <v>145</v>
      </c>
      <c r="B7" s="14">
        <v>287515</v>
      </c>
      <c r="C7" s="14">
        <v>312896</v>
      </c>
      <c r="D7" s="37">
        <v>67600047</v>
      </c>
      <c r="E7" s="37">
        <v>70585433</v>
      </c>
    </row>
    <row r="8" spans="1:5">
      <c r="A8" s="12" t="s">
        <v>90</v>
      </c>
      <c r="B8" s="14">
        <v>46500</v>
      </c>
      <c r="C8" s="14">
        <v>59995</v>
      </c>
      <c r="D8" s="37">
        <v>1071330</v>
      </c>
      <c r="E8" s="37">
        <v>738952</v>
      </c>
    </row>
    <row r="9" spans="1:5">
      <c r="A9" s="12" t="s">
        <v>95</v>
      </c>
      <c r="B9" s="14">
        <v>90945</v>
      </c>
      <c r="C9" s="14">
        <v>91896</v>
      </c>
      <c r="D9" s="37">
        <v>6303985</v>
      </c>
      <c r="E9" s="37">
        <v>4410164</v>
      </c>
    </row>
    <row r="10" spans="1:5">
      <c r="A10" s="12" t="s">
        <v>146</v>
      </c>
      <c r="B10" s="14"/>
      <c r="C10" s="14"/>
      <c r="D10" s="37">
        <v>43140</v>
      </c>
      <c r="E10" s="37">
        <v>40100</v>
      </c>
    </row>
    <row r="11" spans="1:5">
      <c r="A11" s="12" t="s">
        <v>147</v>
      </c>
      <c r="B11" s="14"/>
      <c r="C11" s="14"/>
      <c r="D11" s="37">
        <v>16882218</v>
      </c>
      <c r="E11" s="37">
        <v>16650143</v>
      </c>
    </row>
    <row r="12" spans="1:5">
      <c r="A12" s="12" t="s">
        <v>113</v>
      </c>
      <c r="B12" s="14"/>
      <c r="C12" s="14"/>
      <c r="D12" s="37">
        <v>3184206</v>
      </c>
      <c r="E12" s="37">
        <v>3361325</v>
      </c>
    </row>
    <row r="13" spans="1:5">
      <c r="A13" s="12" t="s">
        <v>118</v>
      </c>
      <c r="B13" s="14"/>
      <c r="C13" s="14"/>
      <c r="D13" s="37">
        <v>832748</v>
      </c>
      <c r="E13" s="37">
        <v>740200</v>
      </c>
    </row>
    <row r="14" spans="1:5">
      <c r="A14" s="12" t="s">
        <v>120</v>
      </c>
      <c r="B14" s="14"/>
      <c r="C14" s="14"/>
      <c r="D14" s="37">
        <v>247500</v>
      </c>
      <c r="E14" s="37">
        <v>402600</v>
      </c>
    </row>
    <row r="15" spans="1:5">
      <c r="A15" s="12" t="s">
        <v>122</v>
      </c>
      <c r="B15" s="14"/>
      <c r="C15" s="14"/>
      <c r="D15" s="37">
        <v>3015523</v>
      </c>
      <c r="E15" s="37">
        <v>2906555</v>
      </c>
    </row>
    <row r="16" spans="1:5" ht="15.75" thickBot="1">
      <c r="A16" s="12" t="s">
        <v>148</v>
      </c>
      <c r="B16" s="14"/>
      <c r="C16" s="14"/>
      <c r="D16" s="37">
        <v>4036480</v>
      </c>
      <c r="E16" s="37">
        <v>3178200</v>
      </c>
    </row>
    <row r="17" spans="1:5">
      <c r="A17" s="25" t="s">
        <v>31</v>
      </c>
      <c r="B17" s="26">
        <f>+SUM(B2:B16)</f>
        <v>531845</v>
      </c>
      <c r="C17" s="26">
        <f>+SUM(C2:C16)</f>
        <v>563996</v>
      </c>
      <c r="D17" s="26">
        <f>+SUM(D2:D16)</f>
        <v>166584552</v>
      </c>
      <c r="E17" s="26">
        <f>+SUM(E2:E16)</f>
        <v>153149253</v>
      </c>
    </row>
    <row r="18" spans="1:5">
      <c r="A18" s="12" t="s">
        <v>137</v>
      </c>
      <c r="B18" s="14"/>
      <c r="C18" s="14"/>
      <c r="D18" s="37">
        <v>44202</v>
      </c>
      <c r="E18" s="37">
        <v>77000</v>
      </c>
    </row>
    <row r="19" spans="1:5" ht="15.75" thickBot="1">
      <c r="A19" s="12"/>
      <c r="B19" s="14"/>
      <c r="C19" s="14"/>
      <c r="D19" s="37"/>
      <c r="E19" s="37"/>
    </row>
    <row r="20" spans="1:5" ht="15.75" thickBot="1">
      <c r="A20" s="39" t="s">
        <v>138</v>
      </c>
      <c r="B20" s="38"/>
      <c r="C20" s="38"/>
      <c r="D20" s="40">
        <f>+SUM(D17:D18)</f>
        <v>166628754</v>
      </c>
      <c r="E20" s="40">
        <f>+SUM(E17:E18)</f>
        <v>153226253</v>
      </c>
    </row>
    <row r="22" spans="1:5">
      <c r="A22" s="1" t="s">
        <v>149</v>
      </c>
      <c r="D22" s="6">
        <v>62185.5</v>
      </c>
      <c r="E22" s="6">
        <v>57314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6C995-2383-4DD5-B08E-A89B03D649D9}"/>
</file>

<file path=customXml/itemProps2.xml><?xml version="1.0" encoding="utf-8"?>
<ds:datastoreItem xmlns:ds="http://schemas.openxmlformats.org/officeDocument/2006/customXml" ds:itemID="{0C5236D5-3EFE-409D-9537-303399BC966F}"/>
</file>

<file path=customXml/itemProps3.xml><?xml version="1.0" encoding="utf-8"?>
<ds:datastoreItem xmlns:ds="http://schemas.openxmlformats.org/officeDocument/2006/customXml" ds:itemID="{06351A8D-62E5-40D5-9D63-9A59F3C9E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2025-05-14T20:12:03Z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