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037FE7FA-4975-41E0-BF95-8C6DCB9A285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1948" sheetId="2" r:id="rId2"/>
    <sheet name="Field Crops -1948" sheetId="3" r:id="rId3"/>
    <sheet name="Apiary Products -1948" sheetId="4" r:id="rId4"/>
    <sheet name="Grain -1948" sheetId="5" r:id="rId5"/>
    <sheet name="Livestock &amp; Livestock Product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7" l="1"/>
  <c r="B31" i="7"/>
  <c r="D31" i="7"/>
  <c r="D28" i="7"/>
  <c r="D21" i="7"/>
  <c r="D18" i="7"/>
  <c r="D15" i="7"/>
  <c r="D9" i="7"/>
  <c r="F18" i="5"/>
  <c r="C18" i="5"/>
  <c r="F6" i="5"/>
  <c r="C6" i="5"/>
  <c r="D5" i="4"/>
  <c r="E14" i="3"/>
  <c r="B14" i="3"/>
  <c r="E26" i="2"/>
  <c r="B26" i="2"/>
  <c r="F44" i="1"/>
  <c r="C44" i="1"/>
  <c r="F38" i="1"/>
  <c r="C38" i="1"/>
  <c r="F30" i="1"/>
  <c r="C30" i="1"/>
  <c r="F22" i="1"/>
  <c r="C22" i="1"/>
  <c r="D33" i="7" l="1"/>
</calcChain>
</file>

<file path=xl/sharedStrings.xml><?xml version="1.0" encoding="utf-8"?>
<sst xmlns="http://schemas.openxmlformats.org/spreadsheetml/2006/main" count="306" uniqueCount="135">
  <si>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</si>
  <si>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</si>
  <si>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</si>
  <si>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</si>
  <si>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</si>
  <si>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</si>
  <si>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</si>
  <si>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</si>
  <si>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</si>
  <si>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</si>
  <si>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</si>
  <si>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</si>
  <si>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</si>
  <si>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</si>
  <si>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</si>
  <si>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</si>
  <si>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Berries, processed</t>
  </si>
  <si>
    <t>Figs</t>
  </si>
  <si>
    <t>Olives</t>
  </si>
  <si>
    <t>Peaches</t>
  </si>
  <si>
    <t>Peaches, processed</t>
  </si>
  <si>
    <t>Pears</t>
  </si>
  <si>
    <t>Persimmons</t>
  </si>
  <si>
    <t>Plums</t>
  </si>
  <si>
    <t>Plums, processed</t>
  </si>
  <si>
    <t>Pomegranates</t>
  </si>
  <si>
    <t>Prunes</t>
  </si>
  <si>
    <t>Almonds</t>
  </si>
  <si>
    <t>Pecans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</si>
  <si>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</si>
  <si>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</si>
  <si>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</si>
  <si>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</si>
  <si>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</si>
  <si>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</si>
  <si>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</si>
  <si>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</si>
  <si>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</si>
  <si>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</si>
  <si>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</si>
  <si>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</si>
  <si>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</si>
  <si>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</si>
  <si>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Canned</t>
  </si>
  <si>
    <t>Melons</t>
  </si>
  <si>
    <t>Watermelons</t>
  </si>
  <si>
    <t>Cantaloupes</t>
  </si>
  <si>
    <t>Honey Dews</t>
  </si>
  <si>
    <t>Asparagus</t>
  </si>
  <si>
    <t>Beans, Blackeye</t>
  </si>
  <si>
    <t>sks.</t>
  </si>
  <si>
    <t>Beans, Pink</t>
  </si>
  <si>
    <t>Broccoli</t>
  </si>
  <si>
    <t>Carrots</t>
  </si>
  <si>
    <t>Carrots, processed</t>
  </si>
  <si>
    <t>Cauliflower</t>
  </si>
  <si>
    <t>Celery</t>
  </si>
  <si>
    <t>Corn, Sweet</t>
  </si>
  <si>
    <t>Cucumbers</t>
  </si>
  <si>
    <t>Lettuce</t>
  </si>
  <si>
    <t>Onions</t>
  </si>
  <si>
    <t>Onions, processed</t>
  </si>
  <si>
    <t>Peas</t>
  </si>
  <si>
    <t>hamp.</t>
  </si>
  <si>
    <t>Peppers, Bell</t>
  </si>
  <si>
    <t>Potatoes</t>
  </si>
  <si>
    <t>Potatoes, processed</t>
  </si>
  <si>
    <t>Potato culls, stock feed</t>
  </si>
  <si>
    <t>Potatoes, Sweet</t>
  </si>
  <si>
    <t>Squash, Summer</t>
  </si>
  <si>
    <t>Tomatoes</t>
  </si>
  <si>
    <t>Tomatoes, processed</t>
  </si>
  <si>
    <t>Vegetables, Misc.</t>
  </si>
  <si>
    <t>Alfalfa</t>
  </si>
  <si>
    <t>Alfalfa Seed</t>
  </si>
  <si>
    <t>Beets, Sugar</t>
  </si>
  <si>
    <t>Beet Seed, Sugar</t>
  </si>
  <si>
    <t>lbs.</t>
  </si>
  <si>
    <t>Cotton</t>
  </si>
  <si>
    <t>bales</t>
  </si>
  <si>
    <t>Cotton Seed</t>
  </si>
  <si>
    <t>Flower Seed</t>
  </si>
  <si>
    <t>Mint</t>
  </si>
  <si>
    <t>Nursery Stock</t>
  </si>
  <si>
    <t>Permanent Pasture</t>
  </si>
  <si>
    <t>Vegetable Seed</t>
  </si>
  <si>
    <t>Silage</t>
  </si>
  <si>
    <t>Product</t>
  </si>
  <si>
    <t>Quantity</t>
  </si>
  <si>
    <t>Beeswax</t>
  </si>
  <si>
    <t>Honey</t>
  </si>
  <si>
    <t>Queen Bees</t>
  </si>
  <si>
    <t>ea.</t>
  </si>
  <si>
    <t>Grain, Dry  Farm</t>
  </si>
  <si>
    <t>Barley</t>
  </si>
  <si>
    <t>Dry Farm</t>
  </si>
  <si>
    <t>Oats</t>
  </si>
  <si>
    <t>Wheat</t>
  </si>
  <si>
    <t>Grain, Irrigated</t>
  </si>
  <si>
    <t>Irrigated</t>
  </si>
  <si>
    <t>Flax</t>
  </si>
  <si>
    <t>bu.</t>
  </si>
  <si>
    <t>Grain Hay</t>
  </si>
  <si>
    <t>Millet</t>
  </si>
  <si>
    <t>Milo</t>
  </si>
  <si>
    <t>Rye</t>
  </si>
  <si>
    <t>Sudan</t>
  </si>
  <si>
    <t>Number of Head / Quantity</t>
  </si>
  <si>
    <t>Total Value ($)</t>
  </si>
  <si>
    <t>Purebreds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</si>
  <si>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</si>
  <si>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</si>
  <si>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</si>
  <si>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</si>
  <si>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</si>
  <si>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</si>
  <si>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</si>
  <si>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</si>
  <si>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</si>
  <si>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</si>
  <si>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Hogs</t>
  </si>
  <si>
    <t>Rabbits</t>
  </si>
  <si>
    <t>Chickens</t>
  </si>
  <si>
    <t>Ducks</t>
  </si>
  <si>
    <t>Geese</t>
  </si>
  <si>
    <t>Turkeys</t>
  </si>
  <si>
    <t>Eggs</t>
  </si>
  <si>
    <t>doz.</t>
  </si>
  <si>
    <t>Dairy Products (milk fat)</t>
  </si>
  <si>
    <t>Grand Total of all Livestock</t>
  </si>
  <si>
    <t>Total acreage of  all crops</t>
  </si>
  <si>
    <t>Total tonnage of all crops and livestock</t>
  </si>
  <si>
    <t>Total value of all crops including livestock</t>
  </si>
  <si>
    <t>Agricultural Conservation Program and Practices</t>
  </si>
  <si>
    <t>Total Returns to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</si>
</sst>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3" fillId="0" borderId="4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64" fontId="3" fillId="0" borderId="0" xfId="1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" fontId="0" fillId="0" borderId="0" xfId="0" applyNumberFormat="1"/>
    <xf numFmtId="3" fontId="3" fillId="0" borderId="2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F44" sqref="F44"/>
    </sheetView>
  </sheetViews>
  <sheetFormatPr defaultRowHeight="15"/>
  <cols>
    <col min="1" max="1" width="22.140625" customWidth="1"/>
    <col min="2" max="2" width="23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8">
        <v>24</v>
      </c>
      <c r="D3" s="8">
        <v>4816</v>
      </c>
      <c r="E3" s="10" t="s">
        <v>8</v>
      </c>
      <c r="F3" s="8">
        <v>12281</v>
      </c>
    </row>
    <row r="4" spans="1:6">
      <c r="A4" t="s">
        <v>9</v>
      </c>
      <c r="B4" t="s">
        <v>6</v>
      </c>
      <c r="C4" s="8">
        <v>297</v>
      </c>
      <c r="D4" s="8">
        <v>31927</v>
      </c>
      <c r="E4" s="10" t="s">
        <v>10</v>
      </c>
      <c r="F4" s="8">
        <v>63854</v>
      </c>
    </row>
    <row r="5" spans="1:6">
      <c r="A5" t="s">
        <v>11</v>
      </c>
      <c r="B5" t="s">
        <v>6</v>
      </c>
      <c r="C5" s="8" t="s">
        <v>12</v>
      </c>
      <c r="D5" s="8">
        <v>693</v>
      </c>
      <c r="E5" s="10" t="s">
        <v>13</v>
      </c>
      <c r="F5" s="8">
        <v>31185</v>
      </c>
    </row>
    <row r="6" spans="1:6">
      <c r="A6" t="s">
        <v>14</v>
      </c>
      <c r="B6" t="s">
        <v>6</v>
      </c>
      <c r="C6" s="8">
        <v>85</v>
      </c>
      <c r="D6" s="8">
        <v>8500</v>
      </c>
      <c r="E6" s="10" t="s">
        <v>15</v>
      </c>
      <c r="F6" s="8">
        <v>10625</v>
      </c>
    </row>
    <row r="7" spans="1:6">
      <c r="A7" t="s">
        <v>16</v>
      </c>
      <c r="B7" t="s">
        <v>6</v>
      </c>
      <c r="C7" s="8" t="s">
        <v>12</v>
      </c>
      <c r="D7" s="8">
        <v>36</v>
      </c>
      <c r="E7" s="10" t="s">
        <v>13</v>
      </c>
      <c r="F7" s="8">
        <v>5760</v>
      </c>
    </row>
    <row r="8" spans="1:6">
      <c r="A8" t="s">
        <v>17</v>
      </c>
      <c r="B8" t="s">
        <v>6</v>
      </c>
      <c r="C8" s="8">
        <v>5</v>
      </c>
      <c r="D8" s="8">
        <v>1373</v>
      </c>
      <c r="E8" s="10" t="s">
        <v>10</v>
      </c>
      <c r="F8" s="8">
        <v>2060</v>
      </c>
    </row>
    <row r="9" spans="1:6">
      <c r="A9" t="s">
        <v>18</v>
      </c>
      <c r="B9" t="s">
        <v>6</v>
      </c>
      <c r="C9" s="8">
        <v>367</v>
      </c>
      <c r="D9" s="8">
        <v>1845.5</v>
      </c>
      <c r="E9" s="10" t="s">
        <v>13</v>
      </c>
      <c r="F9" s="8">
        <v>244160</v>
      </c>
    </row>
    <row r="10" spans="1:6">
      <c r="A10" t="s">
        <v>19</v>
      </c>
      <c r="B10" t="s">
        <v>6</v>
      </c>
      <c r="C10" s="8">
        <v>327</v>
      </c>
      <c r="D10" s="8">
        <v>34288</v>
      </c>
      <c r="E10" s="10" t="s">
        <v>10</v>
      </c>
      <c r="F10" s="8">
        <v>68576</v>
      </c>
    </row>
    <row r="11" spans="1:6">
      <c r="A11" t="s">
        <v>20</v>
      </c>
      <c r="B11" t="s">
        <v>6</v>
      </c>
      <c r="C11" s="8" t="s">
        <v>12</v>
      </c>
      <c r="D11" s="8">
        <v>440</v>
      </c>
      <c r="E11" s="10" t="s">
        <v>13</v>
      </c>
      <c r="F11" s="8">
        <v>24200</v>
      </c>
    </row>
    <row r="12" spans="1:6">
      <c r="A12" t="s">
        <v>21</v>
      </c>
      <c r="B12" t="s">
        <v>6</v>
      </c>
      <c r="C12" s="8">
        <v>80</v>
      </c>
      <c r="D12" s="8">
        <v>22622</v>
      </c>
      <c r="E12" s="10" t="s">
        <v>8</v>
      </c>
      <c r="F12" s="8">
        <v>76915</v>
      </c>
    </row>
    <row r="13" spans="1:6">
      <c r="A13" t="s">
        <v>22</v>
      </c>
      <c r="B13" t="s">
        <v>6</v>
      </c>
      <c r="C13" s="8">
        <v>34</v>
      </c>
      <c r="D13" s="8">
        <v>3736</v>
      </c>
      <c r="E13" s="10" t="s">
        <v>10</v>
      </c>
      <c r="F13" s="8">
        <v>6725</v>
      </c>
    </row>
    <row r="14" spans="1:6">
      <c r="A14" t="s">
        <v>23</v>
      </c>
      <c r="B14" t="s">
        <v>6</v>
      </c>
      <c r="C14" s="8">
        <v>1336</v>
      </c>
      <c r="D14" s="8">
        <v>247676</v>
      </c>
      <c r="E14" s="10" t="s">
        <v>10</v>
      </c>
      <c r="F14" s="8">
        <v>1139360</v>
      </c>
    </row>
    <row r="15" spans="1:6">
      <c r="A15" t="s">
        <v>24</v>
      </c>
      <c r="B15" t="s">
        <v>6</v>
      </c>
      <c r="C15" s="8" t="s">
        <v>12</v>
      </c>
      <c r="D15" s="8">
        <v>173</v>
      </c>
      <c r="E15" s="10" t="s">
        <v>13</v>
      </c>
      <c r="F15" s="8">
        <v>11418</v>
      </c>
    </row>
    <row r="16" spans="1:6">
      <c r="A16" t="s">
        <v>25</v>
      </c>
      <c r="B16" t="s">
        <v>6</v>
      </c>
      <c r="C16" s="8">
        <v>6</v>
      </c>
      <c r="D16" s="8">
        <v>8708</v>
      </c>
      <c r="E16" s="10" t="s">
        <v>10</v>
      </c>
      <c r="F16" s="8">
        <v>11320</v>
      </c>
    </row>
    <row r="17" spans="1:6">
      <c r="A17" t="s">
        <v>26</v>
      </c>
      <c r="B17" t="s">
        <v>6</v>
      </c>
      <c r="C17" s="8">
        <v>52</v>
      </c>
      <c r="D17" s="8">
        <v>9879</v>
      </c>
      <c r="E17" s="10" t="s">
        <v>10</v>
      </c>
      <c r="F17" s="8">
        <v>29637</v>
      </c>
    </row>
    <row r="18" spans="1:6">
      <c r="A18" t="s">
        <v>27</v>
      </c>
      <c r="B18" t="s">
        <v>6</v>
      </c>
      <c r="C18" s="8">
        <v>168</v>
      </c>
      <c r="D18" s="8">
        <v>32.5</v>
      </c>
      <c r="E18" s="10" t="s">
        <v>13</v>
      </c>
      <c r="F18" s="8">
        <v>22750</v>
      </c>
    </row>
    <row r="19" spans="1:6">
      <c r="A19" t="s">
        <v>28</v>
      </c>
      <c r="B19" t="s">
        <v>6</v>
      </c>
      <c r="C19" s="8">
        <v>46</v>
      </c>
      <c r="D19" s="8">
        <v>5.5</v>
      </c>
      <c r="E19" s="10" t="s">
        <v>13</v>
      </c>
      <c r="F19" s="8">
        <v>3850</v>
      </c>
    </row>
    <row r="20" spans="1:6">
      <c r="A20" t="s">
        <v>29</v>
      </c>
      <c r="B20" t="s">
        <v>6</v>
      </c>
      <c r="C20" s="8">
        <v>12</v>
      </c>
      <c r="D20" s="8">
        <v>4.5</v>
      </c>
      <c r="E20" s="10" t="s">
        <v>13</v>
      </c>
      <c r="F20" s="8">
        <v>2475</v>
      </c>
    </row>
    <row r="21" spans="1:6" ht="15.75" thickBot="1">
      <c r="A21" t="s">
        <v>30</v>
      </c>
      <c r="B21" t="s">
        <v>6</v>
      </c>
      <c r="C21" s="8">
        <v>200</v>
      </c>
      <c r="D21" s="8">
        <v>1000</v>
      </c>
      <c r="E21" s="10" t="s">
        <v>13</v>
      </c>
      <c r="F21" s="8">
        <v>100000</v>
      </c>
    </row>
    <row r="22" spans="1:6">
      <c r="A22" s="5" t="s">
        <v>31</v>
      </c>
      <c r="B22" s="5"/>
      <c r="C22" s="9">
        <f>+SUM(C3:C21)</f>
        <v>3039</v>
      </c>
      <c r="D22" s="9"/>
      <c r="E22" s="11"/>
      <c r="F22" s="9">
        <f>+SUM(F3:F21)</f>
        <v>1867151</v>
      </c>
    </row>
    <row r="23" spans="1:6">
      <c r="C23" s="8"/>
      <c r="D23" s="8"/>
      <c r="E23" s="10"/>
      <c r="F23" s="8"/>
    </row>
    <row r="24" spans="1:6">
      <c r="A24" s="4" t="s">
        <v>32</v>
      </c>
      <c r="C24" s="8"/>
      <c r="D24" s="8"/>
      <c r="E24" s="10"/>
      <c r="F24" s="8"/>
    </row>
    <row r="25" spans="1:6">
      <c r="A25" t="s">
        <v>33</v>
      </c>
      <c r="B25" t="s">
        <v>32</v>
      </c>
      <c r="C25" s="8">
        <v>27</v>
      </c>
      <c r="D25" s="8">
        <v>10800</v>
      </c>
      <c r="E25" s="10" t="s">
        <v>8</v>
      </c>
      <c r="F25" s="8">
        <v>13500</v>
      </c>
    </row>
    <row r="26" spans="1:6">
      <c r="A26" t="s">
        <v>34</v>
      </c>
      <c r="B26" t="s">
        <v>32</v>
      </c>
      <c r="C26" s="8">
        <v>1354</v>
      </c>
      <c r="D26" s="8">
        <v>145521</v>
      </c>
      <c r="E26" s="10" t="s">
        <v>8</v>
      </c>
      <c r="F26" s="8">
        <v>545704</v>
      </c>
    </row>
    <row r="27" spans="1:6">
      <c r="A27" t="s">
        <v>35</v>
      </c>
      <c r="B27" t="s">
        <v>32</v>
      </c>
      <c r="C27" s="8">
        <v>54</v>
      </c>
      <c r="D27" s="8">
        <v>18900</v>
      </c>
      <c r="E27" s="10" t="s">
        <v>8</v>
      </c>
      <c r="F27" s="8">
        <v>42525</v>
      </c>
    </row>
    <row r="28" spans="1:6">
      <c r="A28" t="s">
        <v>36</v>
      </c>
      <c r="B28" t="s">
        <v>32</v>
      </c>
      <c r="C28" s="8">
        <v>48</v>
      </c>
      <c r="D28" s="8">
        <v>7000</v>
      </c>
      <c r="E28" s="10" t="s">
        <v>8</v>
      </c>
      <c r="F28" s="8">
        <v>15750</v>
      </c>
    </row>
    <row r="29" spans="1:6" ht="15.75" thickBot="1">
      <c r="A29" t="s">
        <v>37</v>
      </c>
      <c r="B29" t="s">
        <v>32</v>
      </c>
      <c r="C29" s="8">
        <v>8</v>
      </c>
      <c r="D29" s="8">
        <v>2520</v>
      </c>
      <c r="E29" s="10" t="s">
        <v>8</v>
      </c>
      <c r="F29" s="8">
        <v>10080</v>
      </c>
    </row>
    <row r="30" spans="1:6">
      <c r="A30" s="5" t="s">
        <v>31</v>
      </c>
      <c r="B30" s="5"/>
      <c r="C30" s="9">
        <f>+SUM(C25:C29)</f>
        <v>1491</v>
      </c>
      <c r="D30" s="9"/>
      <c r="E30" s="11"/>
      <c r="F30" s="9">
        <f>+SUM(F25:F29)</f>
        <v>627559</v>
      </c>
    </row>
    <row r="31" spans="1:6">
      <c r="C31" s="8"/>
      <c r="D31" s="8"/>
      <c r="E31" s="10"/>
      <c r="F31" s="8"/>
    </row>
    <row r="32" spans="1:6">
      <c r="A32" s="4" t="s">
        <v>38</v>
      </c>
      <c r="C32" s="8"/>
      <c r="D32" s="8"/>
      <c r="E32" s="10"/>
      <c r="F32" s="8"/>
    </row>
    <row r="33" spans="1:6">
      <c r="A33" t="s">
        <v>39</v>
      </c>
      <c r="B33" t="s">
        <v>38</v>
      </c>
      <c r="C33" s="8">
        <v>19931</v>
      </c>
      <c r="D33" s="8">
        <v>5019110</v>
      </c>
      <c r="E33" s="10" t="s">
        <v>10</v>
      </c>
      <c r="F33" s="8">
        <v>12547775</v>
      </c>
    </row>
    <row r="34" spans="1:6">
      <c r="A34" t="s">
        <v>40</v>
      </c>
      <c r="B34" t="s">
        <v>38</v>
      </c>
      <c r="C34" s="8">
        <v>3111</v>
      </c>
      <c r="D34" s="8">
        <v>106331.5</v>
      </c>
      <c r="E34" s="10" t="s">
        <v>13</v>
      </c>
      <c r="F34" s="8">
        <v>2658288</v>
      </c>
    </row>
    <row r="35" spans="1:6">
      <c r="A35" t="s">
        <v>41</v>
      </c>
      <c r="B35" t="s">
        <v>38</v>
      </c>
      <c r="C35" s="8" t="s">
        <v>12</v>
      </c>
      <c r="D35" s="8">
        <v>3426</v>
      </c>
      <c r="E35" s="10" t="s">
        <v>13</v>
      </c>
      <c r="F35" s="8">
        <v>459084</v>
      </c>
    </row>
    <row r="36" spans="1:6">
      <c r="A36" t="s">
        <v>42</v>
      </c>
      <c r="B36" t="s">
        <v>38</v>
      </c>
      <c r="C36" s="8">
        <v>9</v>
      </c>
      <c r="D36" s="8">
        <v>24</v>
      </c>
      <c r="E36" s="10" t="s">
        <v>13</v>
      </c>
      <c r="F36" s="8">
        <v>5280</v>
      </c>
    </row>
    <row r="37" spans="1:6" ht="15.75" thickBot="1">
      <c r="A37" t="s">
        <v>43</v>
      </c>
      <c r="B37" t="s">
        <v>38</v>
      </c>
      <c r="C37" s="8" t="s">
        <v>12</v>
      </c>
      <c r="D37" s="8">
        <v>2133.5</v>
      </c>
      <c r="E37" s="10" t="s">
        <v>13</v>
      </c>
      <c r="F37" s="8">
        <v>117343</v>
      </c>
    </row>
    <row r="38" spans="1:6">
      <c r="A38" s="5" t="s">
        <v>31</v>
      </c>
      <c r="B38" s="5"/>
      <c r="C38" s="9">
        <f>+SUM(C33:C37)</f>
        <v>23051</v>
      </c>
      <c r="D38" s="9"/>
      <c r="E38" s="11"/>
      <c r="F38" s="9">
        <f>+SUM(F33:F37)</f>
        <v>15787770</v>
      </c>
    </row>
    <row r="39" spans="1:6">
      <c r="C39" s="8"/>
      <c r="D39" s="8"/>
      <c r="E39" s="10"/>
      <c r="F39" s="8"/>
    </row>
    <row r="40" spans="1:6">
      <c r="A40" s="4" t="s">
        <v>44</v>
      </c>
      <c r="C40" s="8"/>
      <c r="D40" s="8"/>
      <c r="E40" s="10"/>
      <c r="F40" s="8"/>
    </row>
    <row r="41" spans="1:6">
      <c r="A41" t="s">
        <v>45</v>
      </c>
      <c r="B41" t="s">
        <v>44</v>
      </c>
      <c r="C41" s="8">
        <v>490</v>
      </c>
      <c r="D41" s="8">
        <v>3225.5</v>
      </c>
      <c r="E41" s="10" t="s">
        <v>13</v>
      </c>
      <c r="F41" s="8">
        <v>96765</v>
      </c>
    </row>
    <row r="42" spans="1:6">
      <c r="A42" t="s">
        <v>46</v>
      </c>
      <c r="B42" t="s">
        <v>44</v>
      </c>
      <c r="C42" s="8">
        <v>1403</v>
      </c>
      <c r="D42" s="8">
        <v>219362</v>
      </c>
      <c r="E42" s="10" t="s">
        <v>15</v>
      </c>
      <c r="F42" s="8">
        <v>603246</v>
      </c>
    </row>
    <row r="43" spans="1:6" ht="15.75" thickBot="1">
      <c r="A43" t="s">
        <v>47</v>
      </c>
      <c r="B43" t="s">
        <v>44</v>
      </c>
      <c r="C43" s="8">
        <v>495</v>
      </c>
      <c r="D43" s="8">
        <v>89546</v>
      </c>
      <c r="E43" s="10" t="s">
        <v>15</v>
      </c>
      <c r="F43" s="8">
        <v>156706</v>
      </c>
    </row>
    <row r="44" spans="1:6">
      <c r="A44" s="5" t="s">
        <v>31</v>
      </c>
      <c r="B44" s="5"/>
      <c r="C44" s="9">
        <f>+SUM(C41:C43)</f>
        <v>2388</v>
      </c>
      <c r="D44" s="9"/>
      <c r="E44" s="11"/>
      <c r="F44" s="9">
        <f>+SUM(F41:F43)</f>
        <v>856717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E26" sqref="E26"/>
    </sheetView>
  </sheetViews>
  <sheetFormatPr defaultRowHeight="15"/>
  <cols>
    <col min="1" max="1" width="21.85546875" customWidth="1"/>
    <col min="2" max="2" width="10.5703125" bestFit="1" customWidth="1"/>
    <col min="3" max="3" width="15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48</v>
      </c>
      <c r="B2" s="16">
        <v>442</v>
      </c>
      <c r="C2" s="16">
        <v>43149</v>
      </c>
      <c r="D2" s="18" t="s">
        <v>15</v>
      </c>
      <c r="E2" s="14">
        <v>215745</v>
      </c>
    </row>
    <row r="3" spans="1:5">
      <c r="A3" s="12" t="s">
        <v>49</v>
      </c>
      <c r="B3" s="16">
        <v>1381</v>
      </c>
      <c r="C3" s="16">
        <v>7133</v>
      </c>
      <c r="D3" s="18" t="s">
        <v>50</v>
      </c>
      <c r="E3" s="14">
        <v>42798</v>
      </c>
    </row>
    <row r="4" spans="1:5">
      <c r="A4" s="12" t="s">
        <v>51</v>
      </c>
      <c r="B4" s="16">
        <v>10</v>
      </c>
      <c r="C4" s="16">
        <v>156</v>
      </c>
      <c r="D4" s="18" t="s">
        <v>50</v>
      </c>
      <c r="E4" s="14">
        <v>1153</v>
      </c>
    </row>
    <row r="5" spans="1:5">
      <c r="A5" s="12" t="s">
        <v>52</v>
      </c>
      <c r="B5" s="16">
        <v>160</v>
      </c>
      <c r="C5" s="16">
        <v>10698</v>
      </c>
      <c r="D5" s="18" t="s">
        <v>15</v>
      </c>
      <c r="E5" s="14">
        <v>45467</v>
      </c>
    </row>
    <row r="6" spans="1:5">
      <c r="A6" s="12" t="s">
        <v>53</v>
      </c>
      <c r="B6" s="16">
        <v>625</v>
      </c>
      <c r="C6" s="16">
        <v>51701</v>
      </c>
      <c r="D6" s="18" t="s">
        <v>15</v>
      </c>
      <c r="E6" s="14">
        <v>116327</v>
      </c>
    </row>
    <row r="7" spans="1:5">
      <c r="A7" s="12" t="s">
        <v>54</v>
      </c>
      <c r="B7" s="16" t="s">
        <v>12</v>
      </c>
      <c r="C7" s="16">
        <v>570</v>
      </c>
      <c r="D7" s="18" t="s">
        <v>13</v>
      </c>
      <c r="E7" s="14">
        <v>6270</v>
      </c>
    </row>
    <row r="8" spans="1:5">
      <c r="A8" s="12" t="s">
        <v>55</v>
      </c>
      <c r="B8" s="16">
        <v>80</v>
      </c>
      <c r="C8" s="16">
        <v>25039</v>
      </c>
      <c r="D8" s="18" t="s">
        <v>15</v>
      </c>
      <c r="E8" s="14">
        <v>37559</v>
      </c>
    </row>
    <row r="9" spans="1:5">
      <c r="A9" s="12" t="s">
        <v>56</v>
      </c>
      <c r="B9" s="16">
        <v>20</v>
      </c>
      <c r="C9" s="16">
        <v>12666</v>
      </c>
      <c r="D9" s="18" t="s">
        <v>15</v>
      </c>
      <c r="E9" s="14">
        <v>34832</v>
      </c>
    </row>
    <row r="10" spans="1:5">
      <c r="A10" s="12" t="s">
        <v>57</v>
      </c>
      <c r="B10" s="16">
        <v>2372</v>
      </c>
      <c r="C10" s="16">
        <v>336909</v>
      </c>
      <c r="D10" s="18" t="s">
        <v>15</v>
      </c>
      <c r="E10" s="14">
        <v>791736</v>
      </c>
    </row>
    <row r="11" spans="1:5">
      <c r="A11" s="12" t="s">
        <v>58</v>
      </c>
      <c r="B11" s="16">
        <v>4.5</v>
      </c>
      <c r="C11" s="16">
        <v>3128</v>
      </c>
      <c r="D11" s="18" t="s">
        <v>10</v>
      </c>
      <c r="E11" s="14">
        <v>5474</v>
      </c>
    </row>
    <row r="12" spans="1:5">
      <c r="A12" s="12" t="s">
        <v>59</v>
      </c>
      <c r="B12" s="16">
        <v>897</v>
      </c>
      <c r="C12" s="16">
        <v>157876</v>
      </c>
      <c r="D12" s="18" t="s">
        <v>15</v>
      </c>
      <c r="E12" s="14">
        <v>473628</v>
      </c>
    </row>
    <row r="13" spans="1:5">
      <c r="A13" s="12" t="s">
        <v>60</v>
      </c>
      <c r="B13" s="16">
        <v>1392</v>
      </c>
      <c r="C13" s="16">
        <v>816478</v>
      </c>
      <c r="D13" s="18" t="s">
        <v>50</v>
      </c>
      <c r="E13" s="14">
        <v>1428837</v>
      </c>
    </row>
    <row r="14" spans="1:5">
      <c r="A14" s="12" t="s">
        <v>61</v>
      </c>
      <c r="B14" s="16" t="s">
        <v>12</v>
      </c>
      <c r="C14" s="16">
        <v>50918</v>
      </c>
      <c r="D14" s="18" t="s">
        <v>50</v>
      </c>
      <c r="E14" s="14">
        <v>38189</v>
      </c>
    </row>
    <row r="15" spans="1:5">
      <c r="A15" s="12" t="s">
        <v>61</v>
      </c>
      <c r="B15" s="16" t="s">
        <v>12</v>
      </c>
      <c r="C15" s="16">
        <v>225</v>
      </c>
      <c r="D15" s="18" t="s">
        <v>13</v>
      </c>
      <c r="E15" s="14">
        <v>6300</v>
      </c>
    </row>
    <row r="16" spans="1:5">
      <c r="A16" s="12" t="s">
        <v>62</v>
      </c>
      <c r="B16" s="16">
        <v>2111</v>
      </c>
      <c r="C16" s="16">
        <v>341022</v>
      </c>
      <c r="D16" s="18" t="s">
        <v>63</v>
      </c>
      <c r="E16" s="14">
        <v>1023066</v>
      </c>
    </row>
    <row r="17" spans="1:5">
      <c r="A17" s="12" t="s">
        <v>64</v>
      </c>
      <c r="B17" s="16">
        <v>10</v>
      </c>
      <c r="C17" s="16">
        <v>5416</v>
      </c>
      <c r="D17" s="18" t="s">
        <v>15</v>
      </c>
      <c r="E17" s="14">
        <v>13540</v>
      </c>
    </row>
    <row r="18" spans="1:5">
      <c r="A18" s="12" t="s">
        <v>65</v>
      </c>
      <c r="B18" s="16">
        <v>64782</v>
      </c>
      <c r="C18" s="16">
        <v>14351109</v>
      </c>
      <c r="D18" s="18" t="s">
        <v>50</v>
      </c>
      <c r="E18" s="14">
        <v>38747994</v>
      </c>
    </row>
    <row r="19" spans="1:5">
      <c r="A19" s="12" t="s">
        <v>66</v>
      </c>
      <c r="B19" s="16" t="s">
        <v>12</v>
      </c>
      <c r="C19" s="16">
        <v>99776</v>
      </c>
      <c r="D19" s="18" t="s">
        <v>50</v>
      </c>
      <c r="E19" s="14">
        <v>49888</v>
      </c>
    </row>
    <row r="20" spans="1:5">
      <c r="A20" s="12" t="s">
        <v>67</v>
      </c>
      <c r="B20" s="16" t="s">
        <v>12</v>
      </c>
      <c r="C20" s="16">
        <v>23417.5</v>
      </c>
      <c r="D20" s="18" t="s">
        <v>13</v>
      </c>
      <c r="E20" s="14">
        <v>70253</v>
      </c>
    </row>
    <row r="21" spans="1:5">
      <c r="A21" s="12" t="s">
        <v>68</v>
      </c>
      <c r="B21" s="16">
        <v>273</v>
      </c>
      <c r="C21" s="16">
        <v>78742</v>
      </c>
      <c r="D21" s="18" t="s">
        <v>10</v>
      </c>
      <c r="E21" s="14">
        <v>216541</v>
      </c>
    </row>
    <row r="22" spans="1:5">
      <c r="A22" s="12" t="s">
        <v>69</v>
      </c>
      <c r="B22" s="16">
        <v>3.5</v>
      </c>
      <c r="C22" s="16">
        <v>680</v>
      </c>
      <c r="D22" s="18" t="s">
        <v>10</v>
      </c>
      <c r="E22" s="14">
        <v>3060</v>
      </c>
    </row>
    <row r="23" spans="1:5">
      <c r="A23" s="12" t="s">
        <v>70</v>
      </c>
      <c r="B23" s="16">
        <v>2103</v>
      </c>
      <c r="C23" s="16">
        <v>335799</v>
      </c>
      <c r="D23" s="18" t="s">
        <v>10</v>
      </c>
      <c r="E23" s="14">
        <v>755548</v>
      </c>
    </row>
    <row r="24" spans="1:5">
      <c r="A24" s="12" t="s">
        <v>71</v>
      </c>
      <c r="B24" s="16" t="s">
        <v>12</v>
      </c>
      <c r="C24" s="16">
        <v>544.5</v>
      </c>
      <c r="D24" s="18" t="s">
        <v>13</v>
      </c>
      <c r="E24" s="14">
        <v>13613</v>
      </c>
    </row>
    <row r="25" spans="1:5">
      <c r="A25" s="12" t="s">
        <v>72</v>
      </c>
      <c r="B25" s="16">
        <v>300</v>
      </c>
      <c r="C25" s="16">
        <v>300</v>
      </c>
      <c r="D25" s="18" t="s">
        <v>13</v>
      </c>
      <c r="E25" s="14">
        <v>90000</v>
      </c>
    </row>
    <row r="26" spans="1:5" ht="15.75" thickBot="1">
      <c r="A26" s="13" t="s">
        <v>31</v>
      </c>
      <c r="B26" s="17">
        <f>+SUM(B2:B25)</f>
        <v>76966</v>
      </c>
      <c r="C26" s="17"/>
      <c r="D26" s="19"/>
      <c r="E26" s="17">
        <f>+SUM(E2:E25)</f>
        <v>44227818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C5" sqref="C5"/>
    </sheetView>
  </sheetViews>
  <sheetFormatPr defaultRowHeight="15"/>
  <cols>
    <col min="1" max="1" width="17" customWidth="1"/>
    <col min="2" max="2" width="11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73</v>
      </c>
      <c r="B2" s="16">
        <v>57729</v>
      </c>
      <c r="C2" s="16">
        <v>404103</v>
      </c>
      <c r="D2" s="18" t="s">
        <v>13</v>
      </c>
      <c r="E2" s="16">
        <v>12123090</v>
      </c>
    </row>
    <row r="3" spans="1:5">
      <c r="A3" s="12" t="s">
        <v>74</v>
      </c>
      <c r="B3" s="16">
        <v>37</v>
      </c>
      <c r="C3" s="16">
        <v>214</v>
      </c>
      <c r="D3" s="18" t="s">
        <v>50</v>
      </c>
      <c r="E3" s="16">
        <v>7490</v>
      </c>
    </row>
    <row r="4" spans="1:5">
      <c r="A4" s="12" t="s">
        <v>75</v>
      </c>
      <c r="B4" s="16">
        <v>7394</v>
      </c>
      <c r="C4" s="16">
        <v>134699</v>
      </c>
      <c r="D4" s="18" t="s">
        <v>13</v>
      </c>
      <c r="E4" s="16">
        <v>1540181</v>
      </c>
    </row>
    <row r="5" spans="1:5">
      <c r="A5" s="12" t="s">
        <v>76</v>
      </c>
      <c r="B5" s="16">
        <v>380</v>
      </c>
      <c r="C5" s="16">
        <v>1218700</v>
      </c>
      <c r="D5" s="18" t="s">
        <v>77</v>
      </c>
      <c r="E5" s="16">
        <v>159650</v>
      </c>
    </row>
    <row r="6" spans="1:5">
      <c r="A6" s="12" t="s">
        <v>78</v>
      </c>
      <c r="B6" s="16">
        <v>216000</v>
      </c>
      <c r="C6" s="16">
        <v>275809</v>
      </c>
      <c r="D6" s="18" t="s">
        <v>79</v>
      </c>
      <c r="E6" s="16">
        <v>44730704</v>
      </c>
    </row>
    <row r="7" spans="1:5">
      <c r="A7" s="12" t="s">
        <v>80</v>
      </c>
      <c r="B7" s="16" t="s">
        <v>12</v>
      </c>
      <c r="C7" s="16">
        <v>110324</v>
      </c>
      <c r="D7" s="18" t="s">
        <v>13</v>
      </c>
      <c r="E7" s="16">
        <v>7722680</v>
      </c>
    </row>
    <row r="8" spans="1:5">
      <c r="A8" s="12" t="s">
        <v>81</v>
      </c>
      <c r="B8" s="16">
        <v>65</v>
      </c>
      <c r="C8" s="16">
        <v>8000</v>
      </c>
      <c r="D8" s="18" t="s">
        <v>77</v>
      </c>
      <c r="E8" s="16">
        <v>6800</v>
      </c>
    </row>
    <row r="9" spans="1:5">
      <c r="A9" s="12" t="s">
        <v>82</v>
      </c>
      <c r="B9" s="16">
        <v>60</v>
      </c>
      <c r="C9" s="16" t="s">
        <v>12</v>
      </c>
      <c r="D9" s="18" t="s">
        <v>12</v>
      </c>
      <c r="E9" s="16">
        <v>15000</v>
      </c>
    </row>
    <row r="10" spans="1:5">
      <c r="A10" s="12" t="s">
        <v>83</v>
      </c>
      <c r="B10" s="16">
        <v>175</v>
      </c>
      <c r="C10" s="16" t="s">
        <v>12</v>
      </c>
      <c r="D10" s="18" t="s">
        <v>12</v>
      </c>
      <c r="E10" s="16">
        <v>226869</v>
      </c>
    </row>
    <row r="11" spans="1:5">
      <c r="A11" s="12" t="s">
        <v>84</v>
      </c>
      <c r="B11" s="16">
        <v>5000</v>
      </c>
      <c r="C11" s="16" t="s">
        <v>12</v>
      </c>
      <c r="D11" s="18" t="s">
        <v>12</v>
      </c>
      <c r="E11" s="16">
        <v>1000000</v>
      </c>
    </row>
    <row r="12" spans="1:5">
      <c r="A12" s="12" t="s">
        <v>85</v>
      </c>
      <c r="B12" s="16">
        <v>30</v>
      </c>
      <c r="C12" s="16" t="s">
        <v>12</v>
      </c>
      <c r="D12" s="18" t="s">
        <v>12</v>
      </c>
      <c r="E12" s="16">
        <v>6308</v>
      </c>
    </row>
    <row r="13" spans="1:5">
      <c r="A13" s="12" t="s">
        <v>86</v>
      </c>
      <c r="B13" s="16">
        <v>645</v>
      </c>
      <c r="C13" s="16">
        <v>3225</v>
      </c>
      <c r="D13" s="18" t="s">
        <v>13</v>
      </c>
      <c r="E13" s="16">
        <v>61275</v>
      </c>
    </row>
    <row r="14" spans="1:5" ht="15.75" thickBot="1">
      <c r="A14" s="13" t="s">
        <v>31</v>
      </c>
      <c r="B14" s="17">
        <f>+SUM(B2:B13)</f>
        <v>287515</v>
      </c>
      <c r="C14" s="17"/>
      <c r="D14" s="19"/>
      <c r="E14" s="17">
        <f>+SUM(E2:E13)</f>
        <v>67600047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D5" sqref="D5"/>
    </sheetView>
  </sheetViews>
  <sheetFormatPr defaultRowHeight="15"/>
  <cols>
    <col min="1" max="1" width="27.85546875" customWidth="1"/>
    <col min="2" max="2" width="11.5703125" bestFit="1" customWidth="1"/>
    <col min="4" max="4" width="10.5703125" bestFit="1" customWidth="1"/>
  </cols>
  <sheetData>
    <row r="1" spans="1:4" ht="15.75" thickBot="1">
      <c r="A1" s="1" t="s">
        <v>87</v>
      </c>
      <c r="B1" s="1" t="s">
        <v>88</v>
      </c>
      <c r="C1" s="1" t="s">
        <v>4</v>
      </c>
      <c r="D1" s="1" t="s">
        <v>5</v>
      </c>
    </row>
    <row r="2" spans="1:4">
      <c r="A2" s="12" t="s">
        <v>89</v>
      </c>
      <c r="B2" s="14">
        <v>12000</v>
      </c>
      <c r="C2" s="18" t="s">
        <v>77</v>
      </c>
      <c r="D2" s="14">
        <v>5100</v>
      </c>
    </row>
    <row r="3" spans="1:4">
      <c r="A3" s="12" t="s">
        <v>90</v>
      </c>
      <c r="B3" s="14">
        <v>384000</v>
      </c>
      <c r="C3" s="18" t="s">
        <v>77</v>
      </c>
      <c r="D3" s="14">
        <v>32640</v>
      </c>
    </row>
    <row r="4" spans="1:4">
      <c r="A4" s="12" t="s">
        <v>91</v>
      </c>
      <c r="B4" s="14">
        <v>6000</v>
      </c>
      <c r="C4" s="18" t="s">
        <v>92</v>
      </c>
      <c r="D4" s="14">
        <v>5400</v>
      </c>
    </row>
    <row r="5" spans="1:4" ht="15.75" thickBot="1">
      <c r="A5" s="13" t="s">
        <v>31</v>
      </c>
      <c r="B5" s="15"/>
      <c r="C5" s="19"/>
      <c r="D5" s="15">
        <f>+SUM(D2:D4)</f>
        <v>43140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F17" sqref="F17"/>
    </sheetView>
  </sheetViews>
  <sheetFormatPr defaultRowHeight="15"/>
  <cols>
    <col min="1" max="1" width="20.1406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0" t="s">
        <v>93</v>
      </c>
      <c r="B2" s="2"/>
      <c r="C2" s="2"/>
      <c r="D2" s="2"/>
      <c r="E2" s="2"/>
      <c r="F2" s="2"/>
    </row>
    <row r="3" spans="1:6">
      <c r="A3" t="s">
        <v>94</v>
      </c>
      <c r="B3" t="s">
        <v>95</v>
      </c>
      <c r="C3" s="6">
        <v>18000</v>
      </c>
      <c r="D3" s="6">
        <v>108000</v>
      </c>
      <c r="E3" s="22" t="s">
        <v>50</v>
      </c>
      <c r="F3" s="6">
        <v>308880</v>
      </c>
    </row>
    <row r="4" spans="1:6">
      <c r="A4" t="s">
        <v>96</v>
      </c>
      <c r="B4" t="s">
        <v>95</v>
      </c>
      <c r="C4" s="6">
        <v>2000</v>
      </c>
      <c r="D4" s="6">
        <v>12000</v>
      </c>
      <c r="E4" s="22" t="s">
        <v>50</v>
      </c>
      <c r="F4" s="6">
        <v>39000</v>
      </c>
    </row>
    <row r="5" spans="1:6" ht="15.75" thickBot="1">
      <c r="A5" t="s">
        <v>97</v>
      </c>
      <c r="B5" t="s">
        <v>95</v>
      </c>
      <c r="C5" s="6">
        <v>26500</v>
      </c>
      <c r="D5" s="6">
        <v>159000</v>
      </c>
      <c r="E5" s="22" t="s">
        <v>50</v>
      </c>
      <c r="F5" s="6">
        <v>723450</v>
      </c>
    </row>
    <row r="6" spans="1:6">
      <c r="A6" s="5" t="s">
        <v>31</v>
      </c>
      <c r="B6" s="5"/>
      <c r="C6" s="7">
        <f>+SUM(C3:C5)</f>
        <v>46500</v>
      </c>
      <c r="D6" s="7"/>
      <c r="E6" s="24"/>
      <c r="F6" s="7">
        <f>+SUM(F3:F5)</f>
        <v>1071330</v>
      </c>
    </row>
    <row r="7" spans="1:6">
      <c r="A7" s="3"/>
      <c r="B7" s="3"/>
      <c r="C7" s="21"/>
      <c r="D7" s="21"/>
      <c r="E7" s="23"/>
      <c r="F7" s="21"/>
    </row>
    <row r="8" spans="1:6">
      <c r="A8" s="4" t="s">
        <v>98</v>
      </c>
      <c r="C8" s="6"/>
      <c r="D8" s="6"/>
      <c r="E8" s="22"/>
      <c r="F8" s="6"/>
    </row>
    <row r="9" spans="1:6">
      <c r="A9" t="s">
        <v>94</v>
      </c>
      <c r="B9" t="s">
        <v>99</v>
      </c>
      <c r="C9" s="6">
        <v>34982</v>
      </c>
      <c r="D9" s="6">
        <v>561960</v>
      </c>
      <c r="E9" s="22" t="s">
        <v>50</v>
      </c>
      <c r="F9" s="6">
        <v>1607206</v>
      </c>
    </row>
    <row r="10" spans="1:6">
      <c r="A10" t="s">
        <v>100</v>
      </c>
      <c r="B10" t="s">
        <v>99</v>
      </c>
      <c r="C10" s="6">
        <v>2501</v>
      </c>
      <c r="D10" s="6">
        <v>49888</v>
      </c>
      <c r="E10" s="22" t="s">
        <v>101</v>
      </c>
      <c r="F10" s="6">
        <v>306811</v>
      </c>
    </row>
    <row r="11" spans="1:6">
      <c r="A11" t="s">
        <v>102</v>
      </c>
      <c r="B11" t="s">
        <v>99</v>
      </c>
      <c r="C11" s="6">
        <v>2000</v>
      </c>
      <c r="D11" s="6">
        <v>3000</v>
      </c>
      <c r="E11" s="22" t="s">
        <v>13</v>
      </c>
      <c r="F11" s="6">
        <v>60000</v>
      </c>
    </row>
    <row r="12" spans="1:6">
      <c r="A12" t="s">
        <v>103</v>
      </c>
      <c r="B12" t="s">
        <v>99</v>
      </c>
      <c r="C12" s="6">
        <v>300</v>
      </c>
      <c r="D12" s="6">
        <v>70</v>
      </c>
      <c r="E12" s="22" t="s">
        <v>13</v>
      </c>
      <c r="F12" s="6">
        <v>10500</v>
      </c>
    </row>
    <row r="13" spans="1:6">
      <c r="A13" t="s">
        <v>104</v>
      </c>
      <c r="B13" t="s">
        <v>99</v>
      </c>
      <c r="C13" s="6">
        <v>15827</v>
      </c>
      <c r="D13" s="6">
        <v>31127</v>
      </c>
      <c r="E13" s="22" t="s">
        <v>13</v>
      </c>
      <c r="F13" s="6">
        <v>1556350</v>
      </c>
    </row>
    <row r="14" spans="1:6">
      <c r="A14" t="s">
        <v>96</v>
      </c>
      <c r="B14" t="s">
        <v>99</v>
      </c>
      <c r="C14" s="6">
        <v>3450</v>
      </c>
      <c r="D14" s="6">
        <v>51750</v>
      </c>
      <c r="E14" s="22" t="s">
        <v>50</v>
      </c>
      <c r="F14" s="6">
        <v>168188</v>
      </c>
    </row>
    <row r="15" spans="1:6">
      <c r="A15" t="s">
        <v>105</v>
      </c>
      <c r="B15" t="s">
        <v>99</v>
      </c>
      <c r="C15" s="6">
        <v>1000</v>
      </c>
      <c r="D15" s="6">
        <v>15000</v>
      </c>
      <c r="E15" s="22" t="s">
        <v>50</v>
      </c>
      <c r="F15" s="6">
        <v>63000</v>
      </c>
    </row>
    <row r="16" spans="1:6">
      <c r="A16" t="s">
        <v>106</v>
      </c>
      <c r="B16" t="s">
        <v>99</v>
      </c>
      <c r="C16" s="6">
        <v>440</v>
      </c>
      <c r="D16" s="6">
        <v>880</v>
      </c>
      <c r="E16" s="22" t="s">
        <v>13</v>
      </c>
      <c r="F16" s="6">
        <v>17600</v>
      </c>
    </row>
    <row r="17" spans="1:6" ht="15.75" thickBot="1">
      <c r="A17" t="s">
        <v>97</v>
      </c>
      <c r="B17" t="s">
        <v>99</v>
      </c>
      <c r="C17" s="6">
        <v>30445</v>
      </c>
      <c r="D17" s="6">
        <v>552600</v>
      </c>
      <c r="E17" s="22" t="s">
        <v>50</v>
      </c>
      <c r="F17" s="6">
        <v>2514330</v>
      </c>
    </row>
    <row r="18" spans="1:6">
      <c r="A18" s="5" t="s">
        <v>31</v>
      </c>
      <c r="B18" s="5"/>
      <c r="C18" s="7">
        <f>+SUM(C9:C17)</f>
        <v>90945</v>
      </c>
      <c r="D18" s="7"/>
      <c r="E18" s="24"/>
      <c r="F18" s="7">
        <f>+SUM(F9:F17)</f>
        <v>6303985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1BC3-2AB4-41C7-83B7-735D00F5A3B2}">
  <dimension ref="A1:D44"/>
  <sheetViews>
    <sheetView topLeftCell="A23" workbookViewId="0">
      <selection activeCell="D43" sqref="D43:D44"/>
    </sheetView>
  </sheetViews>
  <sheetFormatPr defaultRowHeight="15"/>
  <cols>
    <col min="1" max="1" width="49.140625" customWidth="1"/>
    <col min="2" max="3" width="15.42578125" customWidth="1"/>
    <col min="4" max="4" width="24" customWidth="1"/>
  </cols>
  <sheetData>
    <row r="1" spans="1:4" ht="30.75" thickBot="1">
      <c r="A1" s="27" t="s">
        <v>1</v>
      </c>
      <c r="B1" s="28" t="s">
        <v>107</v>
      </c>
      <c r="C1" s="28" t="s">
        <v>4</v>
      </c>
      <c r="D1" s="27" t="s">
        <v>108</v>
      </c>
    </row>
    <row r="2" spans="1:4">
      <c r="A2" t="s">
        <v>109</v>
      </c>
      <c r="B2" s="25">
        <v>1650</v>
      </c>
      <c r="C2" s="29"/>
      <c r="D2" s="6">
        <v>499950</v>
      </c>
    </row>
    <row r="3" spans="1:4">
      <c r="A3" t="s">
        <v>110</v>
      </c>
      <c r="B3" s="25">
        <v>47347</v>
      </c>
      <c r="C3" s="29"/>
      <c r="D3" s="6">
        <v>10155932</v>
      </c>
    </row>
    <row r="4" spans="1:4">
      <c r="A4" t="s">
        <v>111</v>
      </c>
      <c r="B4" s="25">
        <v>33804</v>
      </c>
      <c r="C4" s="29"/>
      <c r="D4" s="6">
        <v>4817070</v>
      </c>
    </row>
    <row r="5" spans="1:4">
      <c r="A5" t="s">
        <v>112</v>
      </c>
      <c r="B5" s="25">
        <v>17445</v>
      </c>
      <c r="C5" s="29"/>
      <c r="D5" s="6">
        <v>815554</v>
      </c>
    </row>
    <row r="6" spans="1:4">
      <c r="A6" t="s">
        <v>113</v>
      </c>
      <c r="B6" s="25">
        <v>1675</v>
      </c>
      <c r="C6" s="29"/>
      <c r="D6" s="6">
        <v>376875</v>
      </c>
    </row>
    <row r="7" spans="1:4">
      <c r="A7" t="s">
        <v>114</v>
      </c>
      <c r="B7" s="25">
        <v>23642</v>
      </c>
      <c r="C7" s="29"/>
      <c r="D7" s="6">
        <v>176133</v>
      </c>
    </row>
    <row r="8" spans="1:4" ht="15.75" thickBot="1">
      <c r="A8" t="s">
        <v>115</v>
      </c>
      <c r="B8" s="25">
        <v>8223</v>
      </c>
      <c r="C8" s="29"/>
      <c r="D8" s="6">
        <v>40704</v>
      </c>
    </row>
    <row r="9" spans="1:4">
      <c r="A9" s="5" t="s">
        <v>31</v>
      </c>
      <c r="B9" s="26"/>
      <c r="C9" s="30"/>
      <c r="D9" s="7">
        <f>+SUM(D2:D8)</f>
        <v>16882218</v>
      </c>
    </row>
    <row r="10" spans="1:4">
      <c r="B10" s="25"/>
      <c r="C10" s="29"/>
      <c r="D10" s="6"/>
    </row>
    <row r="11" spans="1:4">
      <c r="A11" t="s">
        <v>116</v>
      </c>
      <c r="B11" s="25">
        <v>29280</v>
      </c>
      <c r="C11" s="29"/>
      <c r="D11" s="6">
        <v>307440</v>
      </c>
    </row>
    <row r="12" spans="1:4">
      <c r="A12" t="s">
        <v>117</v>
      </c>
      <c r="B12" s="25">
        <v>109960</v>
      </c>
      <c r="C12" s="29"/>
      <c r="D12" s="6">
        <v>2335550</v>
      </c>
    </row>
    <row r="13" spans="1:4">
      <c r="A13" t="s">
        <v>118</v>
      </c>
      <c r="B13" s="25">
        <v>1348462</v>
      </c>
      <c r="C13" s="29" t="s">
        <v>77</v>
      </c>
      <c r="D13" s="6">
        <v>512416</v>
      </c>
    </row>
    <row r="14" spans="1:4" ht="15.75" thickBot="1">
      <c r="A14" t="s">
        <v>119</v>
      </c>
      <c r="B14" s="25">
        <v>12300</v>
      </c>
      <c r="C14" s="29"/>
      <c r="D14" s="6">
        <v>28300</v>
      </c>
    </row>
    <row r="15" spans="1:4">
      <c r="A15" s="5" t="s">
        <v>31</v>
      </c>
      <c r="B15" s="26"/>
      <c r="C15" s="30"/>
      <c r="D15" s="7">
        <f>+SUM(D11:D14)</f>
        <v>3183706</v>
      </c>
    </row>
    <row r="16" spans="1:4">
      <c r="B16" s="25"/>
      <c r="C16" s="29"/>
      <c r="D16" s="6"/>
    </row>
    <row r="17" spans="1:4" ht="15.75" thickBot="1">
      <c r="A17" t="s">
        <v>120</v>
      </c>
      <c r="B17" s="25">
        <v>12337</v>
      </c>
      <c r="C17" s="29"/>
      <c r="D17" s="6">
        <v>832748</v>
      </c>
    </row>
    <row r="18" spans="1:4">
      <c r="A18" s="5" t="s">
        <v>31</v>
      </c>
      <c r="B18" s="26"/>
      <c r="C18" s="30"/>
      <c r="D18" s="7">
        <f>+SUM(D17)</f>
        <v>832748</v>
      </c>
    </row>
    <row r="19" spans="1:4">
      <c r="B19" s="25"/>
      <c r="C19" s="29"/>
      <c r="D19" s="6"/>
    </row>
    <row r="20" spans="1:4" ht="15.75" thickBot="1">
      <c r="A20" t="s">
        <v>121</v>
      </c>
      <c r="B20" s="25">
        <v>275000</v>
      </c>
      <c r="C20" s="29"/>
      <c r="D20" s="6">
        <v>247500</v>
      </c>
    </row>
    <row r="21" spans="1:4">
      <c r="A21" s="5" t="s">
        <v>31</v>
      </c>
      <c r="B21" s="26"/>
      <c r="C21" s="30"/>
      <c r="D21" s="7">
        <f>+SUM(D20)</f>
        <v>247500</v>
      </c>
    </row>
    <row r="22" spans="1:4">
      <c r="B22" s="25"/>
      <c r="C22" s="29"/>
      <c r="D22" s="6"/>
    </row>
    <row r="23" spans="1:4">
      <c r="A23" t="s">
        <v>122</v>
      </c>
      <c r="B23" s="25">
        <v>923013</v>
      </c>
      <c r="C23" s="29"/>
      <c r="D23" s="6">
        <v>1615282</v>
      </c>
    </row>
    <row r="24" spans="1:4">
      <c r="A24" t="s">
        <v>123</v>
      </c>
      <c r="B24" s="25">
        <v>10427</v>
      </c>
      <c r="C24" s="29"/>
      <c r="D24" s="6">
        <v>15641</v>
      </c>
    </row>
    <row r="25" spans="1:4">
      <c r="A25" t="s">
        <v>124</v>
      </c>
      <c r="B25" s="25">
        <v>1450</v>
      </c>
      <c r="C25" s="29"/>
      <c r="D25" s="6">
        <v>5800</v>
      </c>
    </row>
    <row r="26" spans="1:4">
      <c r="A26" t="s">
        <v>125</v>
      </c>
      <c r="B26" s="25">
        <v>31500</v>
      </c>
      <c r="C26" s="29"/>
      <c r="D26" s="6">
        <v>478800</v>
      </c>
    </row>
    <row r="27" spans="1:4" ht="15.75" thickBot="1">
      <c r="A27" t="s">
        <v>126</v>
      </c>
      <c r="B27" s="25">
        <v>1500000</v>
      </c>
      <c r="C27" s="29" t="s">
        <v>127</v>
      </c>
      <c r="D27" s="6">
        <v>900000</v>
      </c>
    </row>
    <row r="28" spans="1:4">
      <c r="A28" s="5" t="s">
        <v>31</v>
      </c>
      <c r="B28" s="5"/>
      <c r="C28" s="11"/>
      <c r="D28" s="7">
        <f>+SUM(D23:D27)</f>
        <v>3015523</v>
      </c>
    </row>
    <row r="29" spans="1:4">
      <c r="C29" s="10"/>
      <c r="D29" s="6"/>
    </row>
    <row r="30" spans="1:4" ht="15.75" thickBot="1">
      <c r="A30" t="s">
        <v>128</v>
      </c>
      <c r="B30" s="25">
        <v>3392000</v>
      </c>
      <c r="C30" s="29" t="s">
        <v>77</v>
      </c>
      <c r="D30" s="6">
        <v>4036480</v>
      </c>
    </row>
    <row r="31" spans="1:4" ht="17.25">
      <c r="A31" s="5" t="s">
        <v>31</v>
      </c>
      <c r="B31" s="26">
        <f>+SUM(B30)</f>
        <v>3392000</v>
      </c>
      <c r="C31" s="5"/>
      <c r="D31" s="31">
        <f>+SUM(D30)</f>
        <v>4036480</v>
      </c>
    </row>
    <row r="33" spans="1:4">
      <c r="A33" s="34" t="s">
        <v>129</v>
      </c>
      <c r="B33" s="34"/>
      <c r="C33" s="34"/>
      <c r="D33" s="32">
        <f>+SUM(D9,D15,D18,D21,D28,D31)</f>
        <v>28198175</v>
      </c>
    </row>
    <row r="34" spans="1:4">
      <c r="A34" s="33"/>
      <c r="B34" s="33"/>
      <c r="C34" s="33"/>
      <c r="D34" s="32"/>
    </row>
    <row r="35" spans="1:4">
      <c r="A35" s="33"/>
      <c r="B35" s="33"/>
      <c r="C35" s="33"/>
      <c r="D35" s="32"/>
    </row>
    <row r="37" spans="1:4">
      <c r="A37" s="3" t="s">
        <v>130</v>
      </c>
      <c r="B37" s="25">
        <v>531895</v>
      </c>
    </row>
    <row r="38" spans="1:4">
      <c r="A38" s="3" t="s">
        <v>131</v>
      </c>
      <c r="B38" s="25">
        <v>1903540</v>
      </c>
    </row>
    <row r="39" spans="1:4">
      <c r="A39" s="38" t="s">
        <v>132</v>
      </c>
      <c r="B39" s="25"/>
      <c r="D39" s="39">
        <v>166584552</v>
      </c>
    </row>
    <row r="40" spans="1:4">
      <c r="A40" s="38"/>
      <c r="D40" s="39"/>
    </row>
    <row r="41" spans="1:4">
      <c r="A41" s="38" t="s">
        <v>133</v>
      </c>
      <c r="D41" s="37">
        <v>44202</v>
      </c>
    </row>
    <row r="42" spans="1:4">
      <c r="A42" s="38"/>
      <c r="D42" s="37"/>
    </row>
    <row r="43" spans="1:4">
      <c r="A43" s="36" t="s">
        <v>134</v>
      </c>
      <c r="D43" s="35">
        <f>+SUM(D39:D41)</f>
        <v>166628754</v>
      </c>
    </row>
    <row r="44" spans="1:4">
      <c r="A44" s="36"/>
      <c r="D44" s="35"/>
    </row>
  </sheetData>
  <mergeCells count="7">
    <mergeCell ref="A33:C33"/>
    <mergeCell ref="D43:D44"/>
    <mergeCell ref="A43:A44"/>
    <mergeCell ref="D41:D42"/>
    <mergeCell ref="A41:A42"/>
    <mergeCell ref="D39:D40"/>
    <mergeCell ref="A39:A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A17AC-9DCC-4351-A73F-2EAD8371E398}"/>
</file>

<file path=customXml/itemProps2.xml><?xml version="1.0" encoding="utf-8"?>
<ds:datastoreItem xmlns:ds="http://schemas.openxmlformats.org/officeDocument/2006/customXml" ds:itemID="{8D9AFD4B-A8EF-4A37-AC9E-BE4B538E1DFA}"/>
</file>

<file path=customXml/itemProps3.xml><?xml version="1.0" encoding="utf-8"?>
<ds:datastoreItem xmlns:ds="http://schemas.openxmlformats.org/officeDocument/2006/customXml" ds:itemID="{88C311BD-690F-4B8D-9604-438C1E922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2025-05-14T20:12:11Z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