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B988B630-A7A7-4518-80ED-D7106EA56FB8}" xr6:coauthVersionLast="47" xr6:coauthVersionMax="47" xr10:uidLastSave="{00000000-0000-0000-0000-000000000000}"/>
  <bookViews>
    <workbookView xWindow="-105" yWindow="0" windowWidth="14610" windowHeight="15585" firstSheet="5" activeTab="5" xr2:uid="{00000000-000D-0000-FFFF-FFFF00000000}"/>
  </bookViews>
  <sheets>
    <sheet name="Crop Acreage Production Value" sheetId="1" r:id="rId1"/>
    <sheet name="Vegetable Crops -1947" sheetId="2" r:id="rId2"/>
    <sheet name="Field Crops -1947" sheetId="3" r:id="rId3"/>
    <sheet name="Apiary Products -1947" sheetId="4" r:id="rId4"/>
    <sheet name="Grain -1947" sheetId="5" r:id="rId5"/>
    <sheet name="Livestock &amp; Livestock Products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6" l="1"/>
  <c r="E31" i="6"/>
  <c r="E25" i="6"/>
  <c r="E18" i="6"/>
  <c r="E15" i="6"/>
  <c r="E9" i="6"/>
  <c r="E33" i="6" s="1"/>
  <c r="F17" i="5"/>
  <c r="C17" i="5"/>
  <c r="F6" i="5"/>
  <c r="C6" i="5"/>
  <c r="D5" i="4"/>
  <c r="E13" i="3"/>
  <c r="B13" i="3"/>
  <c r="E30" i="2"/>
  <c r="B30" i="2"/>
  <c r="F47" i="1"/>
  <c r="C47" i="1"/>
  <c r="F40" i="1"/>
  <c r="C40" i="1"/>
  <c r="F33" i="1"/>
  <c r="C33" i="1"/>
  <c r="F25" i="1"/>
  <c r="C25" i="1"/>
</calcChain>
</file>

<file path=xl/sharedStrings.xml><?xml version="1.0" encoding="utf-8"?>
<sst xmlns="http://schemas.openxmlformats.org/spreadsheetml/2006/main" count="357" uniqueCount="153">
  <si>
    <t>Crop</t>
  </si>
  <si>
    <t>Category</t>
  </si>
  <si>
    <t>Acreage</t>
  </si>
  <si>
    <t>Production</t>
  </si>
  <si>
    <t>Unit</t>
  </si>
  <si>
    <t>Value</t>
  </si>
  <si>
    <t>Deciduous Fruits</t>
  </si>
  <si>
    <t>Apples</t>
  </si>
  <si>
    <t>bx.</t>
  </si>
  <si>
    <t>Apricots</t>
  </si>
  <si>
    <t>lugs</t>
  </si>
  <si>
    <t>Apricots, processed</t>
  </si>
  <si>
    <t>---</t>
  </si>
  <si>
    <t>tons</t>
  </si>
  <si>
    <t>Apricots, dried</t>
  </si>
  <si>
    <t>Berries</t>
  </si>
  <si>
    <t>cr.</t>
  </si>
  <si>
    <t>Figs</t>
  </si>
  <si>
    <t>Figs, dried</t>
  </si>
  <si>
    <t>Nectarines</t>
  </si>
  <si>
    <t>Olives</t>
  </si>
  <si>
    <t>Peaches</t>
  </si>
  <si>
    <t>Peaches, processed</t>
  </si>
  <si>
    <t>Peaches, dried</t>
  </si>
  <si>
    <t>Pears</t>
  </si>
  <si>
    <t>Persimmons</t>
  </si>
  <si>
    <t>Plums</t>
  </si>
  <si>
    <t>Plums, processed</t>
  </si>
  <si>
    <t>Pomegranates</t>
  </si>
  <si>
    <t>Prunes</t>
  </si>
  <si>
    <t>Almonds</t>
  </si>
  <si>
    <t>Pecans</t>
  </si>
  <si>
    <t>Walnuts</t>
  </si>
  <si>
    <t>Family Orchard</t>
  </si>
  <si>
    <t>Total</t>
  </si>
  <si>
    <t>Citrus Fruit</t>
  </si>
  <si>
    <t>Grapefruit</t>
  </si>
  <si>
    <t>Oranges, Navel</t>
  </si>
  <si>
    <t>Oranges, Valencia</t>
  </si>
  <si>
    <t>Tangerines</t>
  </si>
  <si>
    <t>Lemons</t>
  </si>
  <si>
    <t>Grapes</t>
  </si>
  <si>
    <t>Grapes, Table</t>
  </si>
  <si>
    <t>Grapes, Wine</t>
  </si>
  <si>
    <t>Grapes, Raisin</t>
  </si>
  <si>
    <t>Grapes, Zante Currants</t>
  </si>
  <si>
    <t>Melons</t>
  </si>
  <si>
    <t>Watermelons</t>
  </si>
  <si>
    <t>Cantaloupes</t>
  </si>
  <si>
    <t>Honey Dews</t>
  </si>
  <si>
    <t>Others</t>
  </si>
  <si>
    <t>Asparagus</t>
  </si>
  <si>
    <t>Beans, Blackeye</t>
  </si>
  <si>
    <t>bags</t>
  </si>
  <si>
    <t>Beans, Fava</t>
  </si>
  <si>
    <t>hamp.</t>
  </si>
  <si>
    <t>Beans, Pinto</t>
  </si>
  <si>
    <t>Beans, String</t>
  </si>
  <si>
    <t>Broccoli</t>
  </si>
  <si>
    <t>Broccoli, processed</t>
  </si>
  <si>
    <t>Cabbage</t>
  </si>
  <si>
    <t>Carrots</t>
  </si>
  <si>
    <t>Carrots, processed</t>
  </si>
  <si>
    <t>Cauliflower</t>
  </si>
  <si>
    <t>Corn, Sweet</t>
  </si>
  <si>
    <t>Cucumbers</t>
  </si>
  <si>
    <t>Egg Plant</t>
  </si>
  <si>
    <t>Garlic</t>
  </si>
  <si>
    <t>sks.</t>
  </si>
  <si>
    <t>Lettuce</t>
  </si>
  <si>
    <t>Lettuce Seed</t>
  </si>
  <si>
    <t>lbs.</t>
  </si>
  <si>
    <t>Onions</t>
  </si>
  <si>
    <t>Onion Seed</t>
  </si>
  <si>
    <t>Peas</t>
  </si>
  <si>
    <t>Peppers, Bell</t>
  </si>
  <si>
    <t>Peppers, Chili</t>
  </si>
  <si>
    <t>Potatoes</t>
  </si>
  <si>
    <t>Potato culls, stock feed</t>
  </si>
  <si>
    <t>Potatoes, Sweet</t>
  </si>
  <si>
    <t>Squash, Summer</t>
  </si>
  <si>
    <t>Tomatoes</t>
  </si>
  <si>
    <t>Vegetables, Misc.</t>
  </si>
  <si>
    <t>Alfalfa</t>
  </si>
  <si>
    <t>Alfalfa Seed</t>
  </si>
  <si>
    <t>Beets, Sugar</t>
  </si>
  <si>
    <t>Beet Seed, Sugar</t>
  </si>
  <si>
    <t>Cotton</t>
  </si>
  <si>
    <t>bales</t>
  </si>
  <si>
    <t>Cotton Seed</t>
  </si>
  <si>
    <t>Flower Seed</t>
  </si>
  <si>
    <t>Mint</t>
  </si>
  <si>
    <t>Nursery Stock</t>
  </si>
  <si>
    <t>Permanent Pasture</t>
  </si>
  <si>
    <t>Silage</t>
  </si>
  <si>
    <t>Product</t>
  </si>
  <si>
    <t>Quantity</t>
  </si>
  <si>
    <t>Beeswax</t>
  </si>
  <si>
    <t>Honey</t>
  </si>
  <si>
    <t>Queen Bees</t>
  </si>
  <si>
    <t>ea.</t>
  </si>
  <si>
    <t>Grain, Dry Farm</t>
  </si>
  <si>
    <t>Barley</t>
  </si>
  <si>
    <t>Dry Farm</t>
  </si>
  <si>
    <t>Oats</t>
  </si>
  <si>
    <t>Wheat</t>
  </si>
  <si>
    <t>Grain, Irrigated</t>
  </si>
  <si>
    <t>Irrigated</t>
  </si>
  <si>
    <t>Flax</t>
  </si>
  <si>
    <t>bu.</t>
  </si>
  <si>
    <t>Grain Hay</t>
  </si>
  <si>
    <t>Milo</t>
  </si>
  <si>
    <t>Rye</t>
  </si>
  <si>
    <t>Sudan</t>
  </si>
  <si>
    <t>Item</t>
  </si>
  <si>
    <t>Quantity/Number of Head</t>
  </si>
  <si>
    <t>Steers</t>
  </si>
  <si>
    <t>Cattle</t>
  </si>
  <si>
    <t>head</t>
  </si>
  <si>
    <t>Cows</t>
  </si>
  <si>
    <t>Heifers</t>
  </si>
  <si>
    <t>Calves</t>
  </si>
  <si>
    <t>Bulls</t>
  </si>
  <si>
    <t>Hides - Cow</t>
  </si>
  <si>
    <t>Hides - Calf</t>
  </si>
  <si>
    <t>Sheep</t>
  </si>
  <si>
    <t>Lambs</t>
  </si>
  <si>
    <t>Wool</t>
  </si>
  <si>
    <t>Pelts</t>
  </si>
  <si>
    <t>units</t>
  </si>
  <si>
    <t>Hogs</t>
  </si>
  <si>
    <t>Swine</t>
  </si>
  <si>
    <t>Chickens</t>
  </si>
  <si>
    <t>Poultry</t>
  </si>
  <si>
    <t>Ducks</t>
  </si>
  <si>
    <t>Geese</t>
  </si>
  <si>
    <t>Turkeys</t>
  </si>
  <si>
    <t>Eggs</t>
  </si>
  <si>
    <t>doz.</t>
  </si>
  <si>
    <t>Milk</t>
  </si>
  <si>
    <t>Dairy</t>
  </si>
  <si>
    <t>gal.</t>
  </si>
  <si>
    <t>Ice Cream</t>
  </si>
  <si>
    <t>Ice Milk</t>
  </si>
  <si>
    <t>Cottage Cheese</t>
  </si>
  <si>
    <t>Grand Total of all Livestock</t>
  </si>
  <si>
    <t>Total acreage of all crops</t>
  </si>
  <si>
    <t>Total tonnage of all crops and livestock</t>
  </si>
  <si>
    <t>Total value of all crops including livestock</t>
  </si>
  <si>
    <t>Agricultural Conservation Program and Practices</t>
  </si>
  <si>
    <t>Total returns to Agriculture</t>
  </si>
  <si>
    <t>*Statistics on beef for calender year of 1946.</t>
  </si>
  <si>
    <t>1947 not available until after July.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</si>
</sst>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</font>
    <font>
      <b/>
      <u val="doub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4" fillId="0" borderId="0" xfId="0" applyFont="1"/>
    <xf numFmtId="0" fontId="3" fillId="0" borderId="2" xfId="0" applyFont="1" applyBorder="1"/>
    <xf numFmtId="164" fontId="0" fillId="0" borderId="0" xfId="1" applyNumberFormat="1" applyFont="1"/>
    <xf numFmtId="164" fontId="3" fillId="0" borderId="2" xfId="1" applyNumberFormat="1" applyFont="1" applyBorder="1"/>
    <xf numFmtId="164" fontId="0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/>
    <xf numFmtId="164" fontId="0" fillId="0" borderId="3" xfId="1" applyNumberFormat="1" applyFont="1" applyBorder="1"/>
    <xf numFmtId="164" fontId="0" fillId="0" borderId="3" xfId="1" applyNumberFormat="1" applyFon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3" fillId="0" borderId="4" xfId="0" applyFont="1" applyBorder="1"/>
    <xf numFmtId="164" fontId="3" fillId="0" borderId="4" xfId="1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164" fontId="3" fillId="0" borderId="4" xfId="1" applyNumberFormat="1" applyFont="1" applyBorder="1"/>
    <xf numFmtId="0" fontId="5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164" fontId="6" fillId="0" borderId="2" xfId="1" applyNumberFormat="1" applyFont="1" applyBorder="1"/>
    <xf numFmtId="164" fontId="3" fillId="0" borderId="0" xfId="0" applyNumberFormat="1" applyFont="1"/>
    <xf numFmtId="0" fontId="0" fillId="2" borderId="0" xfId="0" applyFill="1"/>
    <xf numFmtId="0" fontId="3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workbookViewId="0">
      <selection activeCell="F43" sqref="F43"/>
    </sheetView>
  </sheetViews>
  <sheetFormatPr defaultRowHeight="15"/>
  <cols>
    <col min="1" max="1" width="28.7109375" customWidth="1"/>
    <col min="2" max="2" width="32.140625" customWidth="1"/>
    <col min="3" max="3" width="10.5703125" bestFit="1" customWidth="1"/>
    <col min="4" max="4" width="13.28515625" bestFit="1" customWidth="1"/>
    <col min="6" max="6" width="14.28515625" bestFit="1" customWidth="1"/>
  </cols>
  <sheetData>
    <row r="1" spans="1:6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3" t="s">
        <v>6</v>
      </c>
      <c r="B2" s="2"/>
      <c r="C2" s="2"/>
      <c r="D2" s="2"/>
      <c r="E2" s="2"/>
      <c r="F2" s="2"/>
    </row>
    <row r="3" spans="1:6">
      <c r="A3" t="s">
        <v>7</v>
      </c>
      <c r="B3" t="s">
        <v>6</v>
      </c>
      <c r="C3" s="7">
        <v>24</v>
      </c>
      <c r="D3" s="7">
        <v>4050</v>
      </c>
      <c r="E3" s="9" t="s">
        <v>8</v>
      </c>
      <c r="F3" s="5">
        <v>10935</v>
      </c>
    </row>
    <row r="4" spans="1:6">
      <c r="A4" t="s">
        <v>9</v>
      </c>
      <c r="B4" t="s">
        <v>6</v>
      </c>
      <c r="C4" s="7">
        <v>397</v>
      </c>
      <c r="D4" s="7">
        <v>8343</v>
      </c>
      <c r="E4" s="9" t="s">
        <v>10</v>
      </c>
      <c r="F4" s="5">
        <v>12515</v>
      </c>
    </row>
    <row r="5" spans="1:6">
      <c r="A5" t="s">
        <v>11</v>
      </c>
      <c r="B5" t="s">
        <v>6</v>
      </c>
      <c r="C5" s="7" t="s">
        <v>12</v>
      </c>
      <c r="D5" s="7">
        <v>519.5</v>
      </c>
      <c r="E5" s="9" t="s">
        <v>13</v>
      </c>
      <c r="F5" s="5">
        <v>18183</v>
      </c>
    </row>
    <row r="6" spans="1:6">
      <c r="A6" t="s">
        <v>14</v>
      </c>
      <c r="B6" t="s">
        <v>6</v>
      </c>
      <c r="C6" s="7" t="s">
        <v>12</v>
      </c>
      <c r="D6" s="7">
        <v>34.5</v>
      </c>
      <c r="E6" s="9" t="s">
        <v>13</v>
      </c>
      <c r="F6" s="5">
        <v>12420</v>
      </c>
    </row>
    <row r="7" spans="1:6">
      <c r="A7" t="s">
        <v>15</v>
      </c>
      <c r="B7" t="s">
        <v>6</v>
      </c>
      <c r="C7" s="7">
        <v>85</v>
      </c>
      <c r="D7" s="7">
        <v>12223</v>
      </c>
      <c r="E7" s="9" t="s">
        <v>16</v>
      </c>
      <c r="F7" s="5">
        <v>18335</v>
      </c>
    </row>
    <row r="8" spans="1:6">
      <c r="A8" t="s">
        <v>17</v>
      </c>
      <c r="B8" t="s">
        <v>6</v>
      </c>
      <c r="C8" s="7">
        <v>5</v>
      </c>
      <c r="D8" s="7">
        <v>300</v>
      </c>
      <c r="E8" s="9" t="s">
        <v>10</v>
      </c>
      <c r="F8" s="5">
        <v>420</v>
      </c>
    </row>
    <row r="9" spans="1:6">
      <c r="A9" t="s">
        <v>18</v>
      </c>
      <c r="B9" t="s">
        <v>6</v>
      </c>
      <c r="C9" s="7" t="s">
        <v>12</v>
      </c>
      <c r="D9" s="7">
        <v>5</v>
      </c>
      <c r="E9" s="9" t="s">
        <v>13</v>
      </c>
      <c r="F9" s="5">
        <v>350</v>
      </c>
    </row>
    <row r="10" spans="1:6">
      <c r="A10" t="s">
        <v>19</v>
      </c>
      <c r="B10" t="s">
        <v>6</v>
      </c>
      <c r="C10" s="7">
        <v>23</v>
      </c>
      <c r="D10" s="7">
        <v>9138</v>
      </c>
      <c r="E10" s="9" t="s">
        <v>10</v>
      </c>
      <c r="F10" s="5">
        <v>20561</v>
      </c>
    </row>
    <row r="11" spans="1:6">
      <c r="A11" t="s">
        <v>20</v>
      </c>
      <c r="B11" t="s">
        <v>6</v>
      </c>
      <c r="C11" s="7">
        <v>414</v>
      </c>
      <c r="D11" s="7">
        <v>364</v>
      </c>
      <c r="E11" s="9" t="s">
        <v>13</v>
      </c>
      <c r="F11" s="5">
        <v>40040</v>
      </c>
    </row>
    <row r="12" spans="1:6">
      <c r="A12" t="s">
        <v>21</v>
      </c>
      <c r="B12" t="s">
        <v>6</v>
      </c>
      <c r="C12" s="7">
        <v>434</v>
      </c>
      <c r="D12" s="7">
        <v>109236</v>
      </c>
      <c r="E12" s="9" t="s">
        <v>10</v>
      </c>
      <c r="F12" s="5">
        <v>163854</v>
      </c>
    </row>
    <row r="13" spans="1:6">
      <c r="A13" t="s">
        <v>22</v>
      </c>
      <c r="B13" t="s">
        <v>6</v>
      </c>
      <c r="C13" s="7" t="s">
        <v>12</v>
      </c>
      <c r="D13" s="7">
        <v>1281</v>
      </c>
      <c r="E13" s="9" t="s">
        <v>13</v>
      </c>
      <c r="F13" s="5">
        <v>54443</v>
      </c>
    </row>
    <row r="14" spans="1:6">
      <c r="A14" t="s">
        <v>23</v>
      </c>
      <c r="B14" t="s">
        <v>6</v>
      </c>
      <c r="C14" s="7" t="s">
        <v>12</v>
      </c>
      <c r="D14" s="7">
        <v>67</v>
      </c>
      <c r="E14" s="9" t="s">
        <v>13</v>
      </c>
      <c r="F14" s="5">
        <v>13400</v>
      </c>
    </row>
    <row r="15" spans="1:6">
      <c r="A15" t="s">
        <v>24</v>
      </c>
      <c r="B15" t="s">
        <v>6</v>
      </c>
      <c r="C15" s="7">
        <v>80</v>
      </c>
      <c r="D15" s="7">
        <v>46633</v>
      </c>
      <c r="E15" s="9" t="s">
        <v>8</v>
      </c>
      <c r="F15" s="5">
        <v>151557</v>
      </c>
    </row>
    <row r="16" spans="1:6">
      <c r="A16" t="s">
        <v>25</v>
      </c>
      <c r="B16" t="s">
        <v>6</v>
      </c>
      <c r="C16" s="7">
        <v>39</v>
      </c>
      <c r="D16" s="7">
        <v>11000</v>
      </c>
      <c r="E16" s="9" t="s">
        <v>10</v>
      </c>
      <c r="F16" s="5">
        <v>22000</v>
      </c>
    </row>
    <row r="17" spans="1:6">
      <c r="A17" t="s">
        <v>26</v>
      </c>
      <c r="B17" t="s">
        <v>6</v>
      </c>
      <c r="C17" s="7">
        <v>1231</v>
      </c>
      <c r="D17" s="7">
        <v>448105</v>
      </c>
      <c r="E17" s="9" t="s">
        <v>10</v>
      </c>
      <c r="F17" s="5">
        <v>1456341</v>
      </c>
    </row>
    <row r="18" spans="1:6">
      <c r="A18" t="s">
        <v>27</v>
      </c>
      <c r="B18" t="s">
        <v>6</v>
      </c>
      <c r="C18" s="7" t="s">
        <v>12</v>
      </c>
      <c r="D18" s="7">
        <v>101</v>
      </c>
      <c r="E18" s="9" t="s">
        <v>13</v>
      </c>
      <c r="F18" s="5">
        <v>4545</v>
      </c>
    </row>
    <row r="19" spans="1:6">
      <c r="A19" t="s">
        <v>28</v>
      </c>
      <c r="B19" t="s">
        <v>6</v>
      </c>
      <c r="C19" s="7">
        <v>6</v>
      </c>
      <c r="D19" s="7">
        <v>15351</v>
      </c>
      <c r="E19" s="9" t="s">
        <v>10</v>
      </c>
      <c r="F19" s="5">
        <v>23027</v>
      </c>
    </row>
    <row r="20" spans="1:6">
      <c r="A20" t="s">
        <v>29</v>
      </c>
      <c r="B20" t="s">
        <v>6</v>
      </c>
      <c r="C20" s="7">
        <v>27</v>
      </c>
      <c r="D20" s="7">
        <v>12860</v>
      </c>
      <c r="E20" s="9" t="s">
        <v>10</v>
      </c>
      <c r="F20" s="5">
        <v>32150</v>
      </c>
    </row>
    <row r="21" spans="1:6">
      <c r="A21" t="s">
        <v>30</v>
      </c>
      <c r="B21" t="s">
        <v>6</v>
      </c>
      <c r="C21" s="7">
        <v>168</v>
      </c>
      <c r="D21" s="7">
        <v>64</v>
      </c>
      <c r="E21" s="9" t="s">
        <v>13</v>
      </c>
      <c r="F21" s="5">
        <v>44800</v>
      </c>
    </row>
    <row r="22" spans="1:6">
      <c r="A22" t="s">
        <v>31</v>
      </c>
      <c r="B22" t="s">
        <v>6</v>
      </c>
      <c r="C22" s="7">
        <v>52</v>
      </c>
      <c r="D22" s="7">
        <v>5</v>
      </c>
      <c r="E22" s="9" t="s">
        <v>13</v>
      </c>
      <c r="F22" s="5">
        <v>3700</v>
      </c>
    </row>
    <row r="23" spans="1:6">
      <c r="A23" t="s">
        <v>32</v>
      </c>
      <c r="B23" t="s">
        <v>6</v>
      </c>
      <c r="C23" s="7">
        <v>12</v>
      </c>
      <c r="D23" s="7">
        <v>2</v>
      </c>
      <c r="E23" s="9" t="s">
        <v>13</v>
      </c>
      <c r="F23" s="5">
        <v>3120</v>
      </c>
    </row>
    <row r="24" spans="1:6" ht="15.75" thickBot="1">
      <c r="A24" t="s">
        <v>33</v>
      </c>
      <c r="B24" t="s">
        <v>6</v>
      </c>
      <c r="C24" s="7">
        <v>200</v>
      </c>
      <c r="D24" s="7">
        <v>1000</v>
      </c>
      <c r="E24" s="9" t="s">
        <v>13</v>
      </c>
      <c r="F24" s="5">
        <v>100000</v>
      </c>
    </row>
    <row r="25" spans="1:6">
      <c r="A25" s="4" t="s">
        <v>34</v>
      </c>
      <c r="B25" s="4"/>
      <c r="C25" s="8">
        <f>+SUM(C3:C24)</f>
        <v>3197</v>
      </c>
      <c r="D25" s="8"/>
      <c r="E25" s="10"/>
      <c r="F25" s="8">
        <f>+SUM(F3:F24)</f>
        <v>2206696</v>
      </c>
    </row>
    <row r="26" spans="1:6">
      <c r="C26" s="7"/>
      <c r="D26" s="7"/>
      <c r="E26" s="9"/>
      <c r="F26" s="5"/>
    </row>
    <row r="27" spans="1:6">
      <c r="A27" s="3" t="s">
        <v>35</v>
      </c>
      <c r="C27" s="7"/>
      <c r="D27" s="7"/>
      <c r="E27" s="9"/>
      <c r="F27" s="5"/>
    </row>
    <row r="28" spans="1:6">
      <c r="A28" t="s">
        <v>36</v>
      </c>
      <c r="B28" t="s">
        <v>35</v>
      </c>
      <c r="C28" s="7">
        <v>33</v>
      </c>
      <c r="D28" s="7">
        <v>19550</v>
      </c>
      <c r="E28" s="9" t="s">
        <v>8</v>
      </c>
      <c r="F28" s="5">
        <v>34213</v>
      </c>
    </row>
    <row r="29" spans="1:6">
      <c r="A29" t="s">
        <v>37</v>
      </c>
      <c r="B29" t="s">
        <v>35</v>
      </c>
      <c r="C29" s="7">
        <v>1366</v>
      </c>
      <c r="D29" s="7">
        <v>196763</v>
      </c>
      <c r="E29" s="9" t="s">
        <v>8</v>
      </c>
      <c r="F29" s="5">
        <v>393526</v>
      </c>
    </row>
    <row r="30" spans="1:6">
      <c r="A30" t="s">
        <v>38</v>
      </c>
      <c r="B30" t="s">
        <v>35</v>
      </c>
      <c r="C30" s="7">
        <v>54</v>
      </c>
      <c r="D30" s="7">
        <v>20700</v>
      </c>
      <c r="E30" s="9" t="s">
        <v>8</v>
      </c>
      <c r="F30" s="5">
        <v>31050</v>
      </c>
    </row>
    <row r="31" spans="1:6">
      <c r="A31" t="s">
        <v>39</v>
      </c>
      <c r="B31" t="s">
        <v>35</v>
      </c>
      <c r="C31" s="7">
        <v>48</v>
      </c>
      <c r="D31" s="7">
        <v>10800</v>
      </c>
      <c r="E31" s="9" t="s">
        <v>8</v>
      </c>
      <c r="F31" s="5">
        <v>32400</v>
      </c>
    </row>
    <row r="32" spans="1:6" ht="15.75" thickBot="1">
      <c r="A32" t="s">
        <v>40</v>
      </c>
      <c r="B32" t="s">
        <v>35</v>
      </c>
      <c r="C32" s="7">
        <v>8</v>
      </c>
      <c r="D32" s="7">
        <v>1000</v>
      </c>
      <c r="E32" s="9" t="s">
        <v>8</v>
      </c>
      <c r="F32" s="5">
        <v>2700</v>
      </c>
    </row>
    <row r="33" spans="1:6">
      <c r="A33" s="4" t="s">
        <v>34</v>
      </c>
      <c r="B33" s="4"/>
      <c r="C33" s="8">
        <f>+SUM(C28:C32)</f>
        <v>1509</v>
      </c>
      <c r="D33" s="8"/>
      <c r="E33" s="10"/>
      <c r="F33" s="8">
        <f>+SUM(F28:F32)</f>
        <v>493889</v>
      </c>
    </row>
    <row r="34" spans="1:6">
      <c r="C34" s="7"/>
      <c r="D34" s="7"/>
      <c r="E34" s="9"/>
      <c r="F34" s="5"/>
    </row>
    <row r="35" spans="1:6">
      <c r="A35" s="3" t="s">
        <v>41</v>
      </c>
      <c r="C35" s="7"/>
      <c r="D35" s="7"/>
      <c r="E35" s="9"/>
      <c r="F35" s="5"/>
    </row>
    <row r="36" spans="1:6">
      <c r="A36" t="s">
        <v>42</v>
      </c>
      <c r="B36" t="s">
        <v>41</v>
      </c>
      <c r="C36" s="7">
        <v>16920</v>
      </c>
      <c r="D36" s="7">
        <v>4899763</v>
      </c>
      <c r="E36" s="9" t="s">
        <v>10</v>
      </c>
      <c r="F36" s="5">
        <v>11514443</v>
      </c>
    </row>
    <row r="37" spans="1:6">
      <c r="A37" t="s">
        <v>43</v>
      </c>
      <c r="B37" t="s">
        <v>41</v>
      </c>
      <c r="C37" s="7">
        <v>2434</v>
      </c>
      <c r="D37" s="7">
        <v>64288</v>
      </c>
      <c r="E37" s="9" t="s">
        <v>13</v>
      </c>
      <c r="F37" s="5">
        <v>1735776</v>
      </c>
    </row>
    <row r="38" spans="1:6">
      <c r="A38" t="s">
        <v>44</v>
      </c>
      <c r="B38" t="s">
        <v>41</v>
      </c>
      <c r="C38" s="7"/>
      <c r="D38" s="7">
        <v>6351</v>
      </c>
      <c r="E38" s="9" t="s">
        <v>13</v>
      </c>
      <c r="F38" s="5">
        <v>825630</v>
      </c>
    </row>
    <row r="39" spans="1:6" ht="15.75" thickBot="1">
      <c r="A39" t="s">
        <v>45</v>
      </c>
      <c r="B39" t="s">
        <v>41</v>
      </c>
      <c r="C39" s="7">
        <v>134</v>
      </c>
      <c r="D39" s="7">
        <v>198</v>
      </c>
      <c r="E39" s="9" t="s">
        <v>13</v>
      </c>
      <c r="F39" s="5">
        <v>39600</v>
      </c>
    </row>
    <row r="40" spans="1:6">
      <c r="A40" s="4" t="s">
        <v>34</v>
      </c>
      <c r="B40" s="4"/>
      <c r="C40" s="8">
        <f>+SUM(C36:C39)</f>
        <v>19488</v>
      </c>
      <c r="D40" s="8"/>
      <c r="E40" s="10"/>
      <c r="F40" s="8">
        <f>+SUM(F36:F39)</f>
        <v>14115449</v>
      </c>
    </row>
    <row r="41" spans="1:6">
      <c r="C41" s="7"/>
      <c r="D41" s="7"/>
      <c r="E41" s="9"/>
      <c r="F41" s="5"/>
    </row>
    <row r="42" spans="1:6">
      <c r="A42" s="3" t="s">
        <v>46</v>
      </c>
      <c r="C42" s="7"/>
      <c r="D42" s="7"/>
      <c r="E42" s="9"/>
      <c r="F42" s="5"/>
    </row>
    <row r="43" spans="1:6">
      <c r="A43" t="s">
        <v>47</v>
      </c>
      <c r="B43" t="s">
        <v>46</v>
      </c>
      <c r="C43" s="7">
        <v>1093</v>
      </c>
      <c r="D43" s="7">
        <v>7141</v>
      </c>
      <c r="E43" s="9" t="s">
        <v>13</v>
      </c>
      <c r="F43" s="5">
        <v>282070</v>
      </c>
    </row>
    <row r="44" spans="1:6">
      <c r="A44" t="s">
        <v>48</v>
      </c>
      <c r="B44" t="s">
        <v>46</v>
      </c>
      <c r="C44" s="7">
        <v>1372</v>
      </c>
      <c r="D44" s="7">
        <v>238848</v>
      </c>
      <c r="E44" s="9" t="s">
        <v>16</v>
      </c>
      <c r="F44" s="5">
        <v>895680</v>
      </c>
    </row>
    <row r="45" spans="1:6">
      <c r="A45" t="s">
        <v>49</v>
      </c>
      <c r="B45" t="s">
        <v>46</v>
      </c>
      <c r="C45" s="7">
        <v>70</v>
      </c>
      <c r="D45" s="7">
        <v>30588</v>
      </c>
      <c r="E45" s="9" t="s">
        <v>16</v>
      </c>
      <c r="F45" s="5">
        <v>68823</v>
      </c>
    </row>
    <row r="46" spans="1:6" ht="15.75" thickBot="1">
      <c r="A46" t="s">
        <v>50</v>
      </c>
      <c r="B46" t="s">
        <v>46</v>
      </c>
      <c r="C46" s="7">
        <v>10</v>
      </c>
      <c r="D46" s="7">
        <v>436</v>
      </c>
      <c r="E46" s="9" t="s">
        <v>16</v>
      </c>
      <c r="F46" s="5">
        <v>981</v>
      </c>
    </row>
    <row r="47" spans="1:6">
      <c r="A47" s="4" t="s">
        <v>34</v>
      </c>
      <c r="B47" s="4"/>
      <c r="C47" s="8">
        <f>+SUM(C43:C46)</f>
        <v>2545</v>
      </c>
      <c r="D47" s="8"/>
      <c r="E47" s="4"/>
      <c r="F47" s="8">
        <f>+SUM(F43:F46)</f>
        <v>1247554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workbookViewId="0">
      <selection activeCell="E30" sqref="E30"/>
    </sheetView>
  </sheetViews>
  <sheetFormatPr defaultRowHeight="15"/>
  <cols>
    <col min="1" max="1" width="24.42578125" customWidth="1"/>
    <col min="2" max="2" width="10.5703125" bestFit="1" customWidth="1"/>
    <col min="3" max="3" width="14.28515625" bestFit="1" customWidth="1"/>
    <col min="5" max="5" width="14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1" t="s">
        <v>51</v>
      </c>
      <c r="B2" s="13">
        <v>442</v>
      </c>
      <c r="C2" s="13">
        <v>37880</v>
      </c>
      <c r="D2" s="14" t="s">
        <v>16</v>
      </c>
      <c r="E2" s="12">
        <v>217810</v>
      </c>
    </row>
    <row r="3" spans="1:5">
      <c r="A3" s="11" t="s">
        <v>52</v>
      </c>
      <c r="B3" s="13">
        <v>854</v>
      </c>
      <c r="C3" s="13">
        <v>6641</v>
      </c>
      <c r="D3" s="14" t="s">
        <v>53</v>
      </c>
      <c r="E3" s="12">
        <v>124519</v>
      </c>
    </row>
    <row r="4" spans="1:5">
      <c r="A4" s="11" t="s">
        <v>54</v>
      </c>
      <c r="B4" s="13">
        <v>100</v>
      </c>
      <c r="C4" s="13">
        <v>12350</v>
      </c>
      <c r="D4" s="14" t="s">
        <v>55</v>
      </c>
      <c r="E4" s="12">
        <v>21613</v>
      </c>
    </row>
    <row r="5" spans="1:5">
      <c r="A5" s="11" t="s">
        <v>56</v>
      </c>
      <c r="B5" s="13">
        <v>200</v>
      </c>
      <c r="C5" s="13">
        <v>580</v>
      </c>
      <c r="D5" s="14" t="s">
        <v>53</v>
      </c>
      <c r="E5" s="12">
        <v>9425</v>
      </c>
    </row>
    <row r="6" spans="1:5">
      <c r="A6" s="11" t="s">
        <v>57</v>
      </c>
      <c r="B6" s="13">
        <v>143</v>
      </c>
      <c r="C6" s="13">
        <v>6744</v>
      </c>
      <c r="D6" s="14" t="s">
        <v>55</v>
      </c>
      <c r="E6" s="12">
        <v>11802</v>
      </c>
    </row>
    <row r="7" spans="1:5">
      <c r="A7" s="11" t="s">
        <v>58</v>
      </c>
      <c r="B7" s="13">
        <v>160</v>
      </c>
      <c r="C7" s="13">
        <v>31171</v>
      </c>
      <c r="D7" s="14" t="s">
        <v>16</v>
      </c>
      <c r="E7" s="12">
        <v>101306</v>
      </c>
    </row>
    <row r="8" spans="1:5">
      <c r="A8" s="11" t="s">
        <v>59</v>
      </c>
      <c r="B8" s="13" t="s">
        <v>12</v>
      </c>
      <c r="C8" s="13">
        <v>14434</v>
      </c>
      <c r="D8" s="14" t="s">
        <v>16</v>
      </c>
      <c r="E8" s="12">
        <v>33343</v>
      </c>
    </row>
    <row r="9" spans="1:5">
      <c r="A9" s="11" t="s">
        <v>60</v>
      </c>
      <c r="B9" s="13">
        <v>2</v>
      </c>
      <c r="C9" s="13">
        <v>800</v>
      </c>
      <c r="D9" s="14" t="s">
        <v>16</v>
      </c>
      <c r="E9" s="12">
        <v>2000</v>
      </c>
    </row>
    <row r="10" spans="1:5">
      <c r="A10" s="11" t="s">
        <v>61</v>
      </c>
      <c r="B10" s="13">
        <v>165</v>
      </c>
      <c r="C10" s="13">
        <v>33224</v>
      </c>
      <c r="D10" s="14" t="s">
        <v>16</v>
      </c>
      <c r="E10" s="12">
        <v>83060</v>
      </c>
    </row>
    <row r="11" spans="1:5">
      <c r="A11" s="11" t="s">
        <v>62</v>
      </c>
      <c r="B11" s="13" t="s">
        <v>12</v>
      </c>
      <c r="C11" s="13">
        <v>7</v>
      </c>
      <c r="D11" s="14" t="s">
        <v>13</v>
      </c>
      <c r="E11" s="12">
        <v>91</v>
      </c>
    </row>
    <row r="12" spans="1:5">
      <c r="A12" s="11" t="s">
        <v>63</v>
      </c>
      <c r="B12" s="13">
        <v>80</v>
      </c>
      <c r="C12" s="13">
        <v>50512</v>
      </c>
      <c r="D12" s="14" t="s">
        <v>16</v>
      </c>
      <c r="E12" s="12">
        <v>80819</v>
      </c>
    </row>
    <row r="13" spans="1:5">
      <c r="A13" s="11" t="s">
        <v>64</v>
      </c>
      <c r="B13" s="13">
        <v>3132</v>
      </c>
      <c r="C13" s="13">
        <v>350832</v>
      </c>
      <c r="D13" s="14" t="s">
        <v>16</v>
      </c>
      <c r="E13" s="12">
        <v>912163</v>
      </c>
    </row>
    <row r="14" spans="1:5">
      <c r="A14" s="11" t="s">
        <v>65</v>
      </c>
      <c r="B14" s="13">
        <v>25</v>
      </c>
      <c r="C14" s="13">
        <v>3410</v>
      </c>
      <c r="D14" s="14" t="s">
        <v>10</v>
      </c>
      <c r="E14" s="12">
        <v>4263</v>
      </c>
    </row>
    <row r="15" spans="1:5">
      <c r="A15" s="11" t="s">
        <v>66</v>
      </c>
      <c r="B15" s="13">
        <v>3</v>
      </c>
      <c r="C15" s="13">
        <v>1000</v>
      </c>
      <c r="D15" s="14" t="s">
        <v>10</v>
      </c>
      <c r="E15" s="12">
        <v>1750</v>
      </c>
    </row>
    <row r="16" spans="1:5">
      <c r="A16" s="11" t="s">
        <v>67</v>
      </c>
      <c r="B16" s="13">
        <v>118</v>
      </c>
      <c r="C16" s="13">
        <v>3100</v>
      </c>
      <c r="D16" s="14" t="s">
        <v>68</v>
      </c>
      <c r="E16" s="12">
        <v>15500</v>
      </c>
    </row>
    <row r="17" spans="1:5">
      <c r="A17" s="11" t="s">
        <v>69</v>
      </c>
      <c r="B17" s="13">
        <v>1277</v>
      </c>
      <c r="C17" s="13">
        <v>157067</v>
      </c>
      <c r="D17" s="14" t="s">
        <v>16</v>
      </c>
      <c r="E17" s="12">
        <v>471201</v>
      </c>
    </row>
    <row r="18" spans="1:5">
      <c r="A18" s="11" t="s">
        <v>70</v>
      </c>
      <c r="B18" s="13">
        <v>59</v>
      </c>
      <c r="C18" s="13">
        <v>35446</v>
      </c>
      <c r="D18" s="14" t="s">
        <v>71</v>
      </c>
      <c r="E18" s="12">
        <v>33674</v>
      </c>
    </row>
    <row r="19" spans="1:5">
      <c r="A19" s="11" t="s">
        <v>72</v>
      </c>
      <c r="B19" s="13">
        <v>1626</v>
      </c>
      <c r="C19" s="13">
        <v>543678</v>
      </c>
      <c r="D19" s="14" t="s">
        <v>68</v>
      </c>
      <c r="E19" s="12">
        <v>951437</v>
      </c>
    </row>
    <row r="20" spans="1:5">
      <c r="A20" s="11" t="s">
        <v>73</v>
      </c>
      <c r="B20" s="13">
        <v>54</v>
      </c>
      <c r="C20" s="13">
        <v>13485</v>
      </c>
      <c r="D20" s="14" t="s">
        <v>71</v>
      </c>
      <c r="E20" s="12">
        <v>20228</v>
      </c>
    </row>
    <row r="21" spans="1:5">
      <c r="A21" s="11" t="s">
        <v>74</v>
      </c>
      <c r="B21" s="13">
        <v>2592</v>
      </c>
      <c r="C21" s="13">
        <v>223591</v>
      </c>
      <c r="D21" s="14" t="s">
        <v>55</v>
      </c>
      <c r="E21" s="12">
        <v>894364</v>
      </c>
    </row>
    <row r="22" spans="1:5">
      <c r="A22" s="11" t="s">
        <v>75</v>
      </c>
      <c r="B22" s="13">
        <v>40</v>
      </c>
      <c r="C22" s="13">
        <v>6145</v>
      </c>
      <c r="D22" s="14" t="s">
        <v>16</v>
      </c>
      <c r="E22" s="12">
        <v>22429</v>
      </c>
    </row>
    <row r="23" spans="1:5">
      <c r="A23" s="11" t="s">
        <v>76</v>
      </c>
      <c r="B23" s="13">
        <v>1</v>
      </c>
      <c r="C23" s="13">
        <v>200</v>
      </c>
      <c r="D23" s="14" t="s">
        <v>10</v>
      </c>
      <c r="E23" s="12">
        <v>1250</v>
      </c>
    </row>
    <row r="24" spans="1:5">
      <c r="A24" s="11" t="s">
        <v>77</v>
      </c>
      <c r="B24" s="13">
        <v>50791</v>
      </c>
      <c r="C24" s="13">
        <v>13016019</v>
      </c>
      <c r="D24" s="14" t="s">
        <v>68</v>
      </c>
      <c r="E24" s="12">
        <v>32540048</v>
      </c>
    </row>
    <row r="25" spans="1:5">
      <c r="A25" s="11" t="s">
        <v>78</v>
      </c>
      <c r="B25" s="13" t="s">
        <v>12</v>
      </c>
      <c r="C25" s="13">
        <v>3242</v>
      </c>
      <c r="D25" s="14" t="s">
        <v>13</v>
      </c>
      <c r="E25" s="12">
        <v>3242</v>
      </c>
    </row>
    <row r="26" spans="1:5">
      <c r="A26" s="11" t="s">
        <v>79</v>
      </c>
      <c r="B26" s="13">
        <v>584.5</v>
      </c>
      <c r="C26" s="13">
        <v>146204</v>
      </c>
      <c r="D26" s="14" t="s">
        <v>10</v>
      </c>
      <c r="E26" s="12">
        <v>365510</v>
      </c>
    </row>
    <row r="27" spans="1:5">
      <c r="A27" s="11" t="s">
        <v>80</v>
      </c>
      <c r="B27" s="13">
        <v>17</v>
      </c>
      <c r="C27" s="13">
        <v>1121</v>
      </c>
      <c r="D27" s="14" t="s">
        <v>10</v>
      </c>
      <c r="E27" s="12">
        <v>4204</v>
      </c>
    </row>
    <row r="28" spans="1:5">
      <c r="A28" s="11" t="s">
        <v>81</v>
      </c>
      <c r="B28" s="13">
        <v>1072</v>
      </c>
      <c r="C28" s="13">
        <v>314590</v>
      </c>
      <c r="D28" s="14" t="s">
        <v>10</v>
      </c>
      <c r="E28" s="12">
        <v>865123</v>
      </c>
    </row>
    <row r="29" spans="1:5">
      <c r="A29" s="11" t="s">
        <v>82</v>
      </c>
      <c r="B29" s="13">
        <v>300</v>
      </c>
      <c r="C29" s="13">
        <v>300</v>
      </c>
      <c r="D29" s="14" t="s">
        <v>13</v>
      </c>
      <c r="E29" s="12">
        <v>90000</v>
      </c>
    </row>
    <row r="30" spans="1:5" ht="15.75" thickBot="1">
      <c r="A30" s="15" t="s">
        <v>34</v>
      </c>
      <c r="B30" s="16">
        <f>+SUM(B2:B29)</f>
        <v>63837.5</v>
      </c>
      <c r="C30" s="16"/>
      <c r="D30" s="17"/>
      <c r="E30" s="16">
        <f>+SUM(E2:E29)</f>
        <v>37882174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C13" sqref="C13"/>
    </sheetView>
  </sheetViews>
  <sheetFormatPr defaultRowHeight="15"/>
  <cols>
    <col min="1" max="1" width="16.85546875" customWidth="1"/>
    <col min="2" max="3" width="11.5703125" bestFit="1" customWidth="1"/>
    <col min="5" max="5" width="14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1" t="s">
        <v>83</v>
      </c>
      <c r="B2" s="13">
        <v>83017</v>
      </c>
      <c r="C2" s="13">
        <v>581119</v>
      </c>
      <c r="D2" s="14" t="s">
        <v>13</v>
      </c>
      <c r="E2" s="12">
        <v>13075178</v>
      </c>
    </row>
    <row r="3" spans="1:5">
      <c r="A3" s="11" t="s">
        <v>84</v>
      </c>
      <c r="B3" s="13">
        <v>185</v>
      </c>
      <c r="C3" s="13">
        <v>58</v>
      </c>
      <c r="D3" s="14" t="s">
        <v>13</v>
      </c>
      <c r="E3" s="12">
        <v>25520</v>
      </c>
    </row>
    <row r="4" spans="1:5">
      <c r="A4" s="11" t="s">
        <v>85</v>
      </c>
      <c r="B4" s="13">
        <v>9016</v>
      </c>
      <c r="C4" s="13">
        <v>198012</v>
      </c>
      <c r="D4" s="14" t="s">
        <v>13</v>
      </c>
      <c r="E4" s="12">
        <v>2687023</v>
      </c>
    </row>
    <row r="5" spans="1:5">
      <c r="A5" s="11" t="s">
        <v>86</v>
      </c>
      <c r="B5" s="13">
        <v>105</v>
      </c>
      <c r="C5" s="13">
        <v>215010</v>
      </c>
      <c r="D5" s="14" t="s">
        <v>71</v>
      </c>
      <c r="E5" s="12">
        <v>26661</v>
      </c>
    </row>
    <row r="6" spans="1:5">
      <c r="A6" s="11" t="s">
        <v>87</v>
      </c>
      <c r="B6" s="13">
        <v>143000</v>
      </c>
      <c r="C6" s="13">
        <v>230186</v>
      </c>
      <c r="D6" s="14" t="s">
        <v>88</v>
      </c>
      <c r="E6" s="12">
        <v>39914252</v>
      </c>
    </row>
    <row r="7" spans="1:5">
      <c r="A7" s="11" t="s">
        <v>89</v>
      </c>
      <c r="B7" s="13" t="s">
        <v>12</v>
      </c>
      <c r="C7" s="13">
        <v>92074</v>
      </c>
      <c r="D7" s="14" t="s">
        <v>13</v>
      </c>
      <c r="E7" s="12">
        <v>9207400</v>
      </c>
    </row>
    <row r="8" spans="1:5">
      <c r="A8" s="11" t="s">
        <v>90</v>
      </c>
      <c r="B8" s="13">
        <v>85</v>
      </c>
      <c r="C8" s="13">
        <v>10625</v>
      </c>
      <c r="D8" s="14" t="s">
        <v>71</v>
      </c>
      <c r="E8" s="12">
        <v>14875</v>
      </c>
    </row>
    <row r="9" spans="1:5">
      <c r="A9" s="11" t="s">
        <v>91</v>
      </c>
      <c r="B9" s="13">
        <v>27</v>
      </c>
      <c r="C9" s="13" t="s">
        <v>12</v>
      </c>
      <c r="D9" s="14" t="s">
        <v>12</v>
      </c>
      <c r="E9" s="12">
        <v>25000</v>
      </c>
    </row>
    <row r="10" spans="1:5">
      <c r="A10" s="11" t="s">
        <v>92</v>
      </c>
      <c r="B10" s="13">
        <v>250</v>
      </c>
      <c r="C10" s="13" t="s">
        <v>12</v>
      </c>
      <c r="D10" s="14" t="s">
        <v>12</v>
      </c>
      <c r="E10" s="12">
        <v>335000</v>
      </c>
    </row>
    <row r="11" spans="1:5">
      <c r="A11" s="11" t="s">
        <v>93</v>
      </c>
      <c r="B11" s="13">
        <v>4000</v>
      </c>
      <c r="C11" s="13" t="s">
        <v>12</v>
      </c>
      <c r="D11" s="14" t="s">
        <v>12</v>
      </c>
      <c r="E11" s="12">
        <v>800000</v>
      </c>
    </row>
    <row r="12" spans="1:5">
      <c r="A12" s="11" t="s">
        <v>94</v>
      </c>
      <c r="B12" s="13">
        <v>575</v>
      </c>
      <c r="C12" s="13">
        <v>2875</v>
      </c>
      <c r="D12" s="14" t="s">
        <v>13</v>
      </c>
      <c r="E12" s="12">
        <v>57500</v>
      </c>
    </row>
    <row r="13" spans="1:5" ht="15.75" thickBot="1">
      <c r="A13" s="15" t="s">
        <v>34</v>
      </c>
      <c r="B13" s="16">
        <f>+SUM(B2:B12)</f>
        <v>240260</v>
      </c>
      <c r="C13" s="16"/>
      <c r="D13" s="17"/>
      <c r="E13" s="16">
        <f>+SUM(E2:E12)</f>
        <v>66168409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workbookViewId="0">
      <selection activeCell="D6" sqref="D6"/>
    </sheetView>
  </sheetViews>
  <sheetFormatPr defaultRowHeight="15"/>
  <cols>
    <col min="1" max="1" width="17.42578125" customWidth="1"/>
    <col min="2" max="2" width="11.5703125" bestFit="1" customWidth="1"/>
    <col min="4" max="4" width="10.5703125" bestFit="1" customWidth="1"/>
  </cols>
  <sheetData>
    <row r="1" spans="1:4" ht="15.75" thickBot="1">
      <c r="A1" s="1" t="s">
        <v>95</v>
      </c>
      <c r="B1" s="1" t="s">
        <v>96</v>
      </c>
      <c r="C1" s="1" t="s">
        <v>4</v>
      </c>
      <c r="D1" s="1" t="s">
        <v>5</v>
      </c>
    </row>
    <row r="2" spans="1:4">
      <c r="A2" s="11" t="s">
        <v>97</v>
      </c>
      <c r="B2" s="12">
        <v>10000</v>
      </c>
      <c r="C2" s="14" t="s">
        <v>71</v>
      </c>
      <c r="D2" s="12">
        <v>4200</v>
      </c>
    </row>
    <row r="3" spans="1:4">
      <c r="A3" s="11" t="s">
        <v>98</v>
      </c>
      <c r="B3" s="12">
        <v>360000</v>
      </c>
      <c r="C3" s="14" t="s">
        <v>71</v>
      </c>
      <c r="D3" s="12">
        <v>50400</v>
      </c>
    </row>
    <row r="4" spans="1:4">
      <c r="A4" s="11" t="s">
        <v>99</v>
      </c>
      <c r="B4" s="12">
        <v>6000</v>
      </c>
      <c r="C4" s="14" t="s">
        <v>100</v>
      </c>
      <c r="D4" s="12">
        <v>6000</v>
      </c>
    </row>
    <row r="5" spans="1:4" ht="15.75" thickBot="1">
      <c r="A5" s="15" t="s">
        <v>34</v>
      </c>
      <c r="B5" s="18"/>
      <c r="C5" s="17"/>
      <c r="D5" s="18">
        <f>+SUM(D2:D4)</f>
        <v>60600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workbookViewId="0">
      <selection activeCell="F16" sqref="F16"/>
    </sheetView>
  </sheetViews>
  <sheetFormatPr defaultRowHeight="15"/>
  <cols>
    <col min="1" max="1" width="19.5703125" customWidth="1"/>
    <col min="3" max="3" width="10.5703125" bestFit="1" customWidth="1"/>
    <col min="4" max="4" width="11.5703125" bestFit="1" customWidth="1"/>
    <col min="6" max="6" width="13.28515625" bestFit="1" customWidth="1"/>
  </cols>
  <sheetData>
    <row r="1" spans="1:6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19" t="s">
        <v>101</v>
      </c>
      <c r="B2" s="2"/>
      <c r="C2" s="2"/>
      <c r="D2" s="2"/>
      <c r="E2" s="2"/>
      <c r="F2" s="2"/>
    </row>
    <row r="3" spans="1:6">
      <c r="A3" t="s">
        <v>102</v>
      </c>
      <c r="B3" t="s">
        <v>103</v>
      </c>
      <c r="C3" s="5">
        <v>19350</v>
      </c>
      <c r="D3" s="5">
        <v>135540</v>
      </c>
      <c r="E3" s="9" t="s">
        <v>68</v>
      </c>
      <c r="F3" s="5">
        <v>446985</v>
      </c>
    </row>
    <row r="4" spans="1:6">
      <c r="A4" t="s">
        <v>104</v>
      </c>
      <c r="B4" t="s">
        <v>103</v>
      </c>
      <c r="C4" s="5">
        <v>560</v>
      </c>
      <c r="D4" s="5">
        <v>3920</v>
      </c>
      <c r="E4" s="9" t="s">
        <v>68</v>
      </c>
      <c r="F4" s="5">
        <v>14700</v>
      </c>
    </row>
    <row r="5" spans="1:6" ht="15.75" thickBot="1">
      <c r="A5" t="s">
        <v>105</v>
      </c>
      <c r="B5" t="s">
        <v>103</v>
      </c>
      <c r="C5" s="5">
        <v>26925</v>
      </c>
      <c r="D5" s="5">
        <v>161550</v>
      </c>
      <c r="E5" s="9" t="s">
        <v>68</v>
      </c>
      <c r="F5" s="5">
        <v>798057</v>
      </c>
    </row>
    <row r="6" spans="1:6">
      <c r="A6" s="4" t="s">
        <v>34</v>
      </c>
      <c r="B6" s="4"/>
      <c r="C6" s="6">
        <f>+SUM(C3:C5)</f>
        <v>46835</v>
      </c>
      <c r="D6" s="6"/>
      <c r="E6" s="10"/>
      <c r="F6" s="6">
        <f>+SUM(F3:F5)</f>
        <v>1259742</v>
      </c>
    </row>
    <row r="7" spans="1:6">
      <c r="C7" s="5"/>
      <c r="D7" s="5"/>
      <c r="E7" s="9"/>
      <c r="F7" s="5"/>
    </row>
    <row r="8" spans="1:6">
      <c r="A8" s="3" t="s">
        <v>106</v>
      </c>
      <c r="C8" s="5"/>
      <c r="D8" s="5"/>
      <c r="E8" s="9"/>
      <c r="F8" s="5"/>
    </row>
    <row r="9" spans="1:6">
      <c r="A9" t="s">
        <v>102</v>
      </c>
      <c r="B9" t="s">
        <v>107</v>
      </c>
      <c r="C9" s="5">
        <v>27500</v>
      </c>
      <c r="D9" s="5">
        <v>575000</v>
      </c>
      <c r="E9" s="9" t="s">
        <v>68</v>
      </c>
      <c r="F9" s="5">
        <v>1897500</v>
      </c>
    </row>
    <row r="10" spans="1:6">
      <c r="A10" t="s">
        <v>108</v>
      </c>
      <c r="B10" t="s">
        <v>107</v>
      </c>
      <c r="C10" s="5">
        <v>610</v>
      </c>
      <c r="D10" s="5">
        <v>10980</v>
      </c>
      <c r="E10" s="9" t="s">
        <v>109</v>
      </c>
      <c r="F10" s="5">
        <v>71370</v>
      </c>
    </row>
    <row r="11" spans="1:6">
      <c r="A11" t="s">
        <v>110</v>
      </c>
      <c r="B11" t="s">
        <v>107</v>
      </c>
      <c r="C11" s="5">
        <v>4000</v>
      </c>
      <c r="D11" s="5">
        <v>6000</v>
      </c>
      <c r="E11" s="9" t="s">
        <v>13</v>
      </c>
      <c r="F11" s="5">
        <v>120000</v>
      </c>
    </row>
    <row r="12" spans="1:6">
      <c r="A12" t="s">
        <v>111</v>
      </c>
      <c r="B12" t="s">
        <v>107</v>
      </c>
      <c r="C12" s="5">
        <v>8649</v>
      </c>
      <c r="D12" s="5">
        <v>256980</v>
      </c>
      <c r="E12" s="9" t="s">
        <v>68</v>
      </c>
      <c r="F12" s="5">
        <v>1310598</v>
      </c>
    </row>
    <row r="13" spans="1:6">
      <c r="A13" t="s">
        <v>104</v>
      </c>
      <c r="B13" t="s">
        <v>107</v>
      </c>
      <c r="C13" s="5">
        <v>1900</v>
      </c>
      <c r="D13" s="5">
        <v>38000</v>
      </c>
      <c r="E13" s="9" t="s">
        <v>68</v>
      </c>
      <c r="F13" s="5">
        <v>142500</v>
      </c>
    </row>
    <row r="14" spans="1:6">
      <c r="A14" t="s">
        <v>112</v>
      </c>
      <c r="B14" t="s">
        <v>107</v>
      </c>
      <c r="C14" s="5">
        <v>500</v>
      </c>
      <c r="D14" s="5">
        <v>4000</v>
      </c>
      <c r="E14" s="9" t="s">
        <v>68</v>
      </c>
      <c r="F14" s="5">
        <v>23040</v>
      </c>
    </row>
    <row r="15" spans="1:6">
      <c r="A15" t="s">
        <v>113</v>
      </c>
      <c r="B15" t="s">
        <v>107</v>
      </c>
      <c r="C15" s="5">
        <v>500</v>
      </c>
      <c r="D15" s="5">
        <v>1000</v>
      </c>
      <c r="E15" s="9" t="s">
        <v>13</v>
      </c>
      <c r="F15" s="5">
        <v>20000</v>
      </c>
    </row>
    <row r="16" spans="1:6" ht="15.75" thickBot="1">
      <c r="A16" t="s">
        <v>105</v>
      </c>
      <c r="B16" t="s">
        <v>107</v>
      </c>
      <c r="C16" s="5">
        <v>27300</v>
      </c>
      <c r="D16" s="5">
        <v>529500</v>
      </c>
      <c r="E16" s="9" t="s">
        <v>68</v>
      </c>
      <c r="F16" s="5">
        <v>2615730</v>
      </c>
    </row>
    <row r="17" spans="1:6">
      <c r="A17" s="4" t="s">
        <v>34</v>
      </c>
      <c r="B17" s="4"/>
      <c r="C17" s="6">
        <f>+SUM(C9:C16)</f>
        <v>70959</v>
      </c>
      <c r="D17" s="6"/>
      <c r="E17" s="10"/>
      <c r="F17" s="6">
        <f>+SUM(F9:F16)</f>
        <v>6200738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9"/>
  <sheetViews>
    <sheetView tabSelected="1" workbookViewId="0">
      <selection activeCell="D51" sqref="D51"/>
    </sheetView>
  </sheetViews>
  <sheetFormatPr defaultRowHeight="15"/>
  <cols>
    <col min="1" max="1" width="14.42578125" customWidth="1"/>
    <col min="2" max="2" width="20.42578125" customWidth="1"/>
    <col min="3" max="3" width="17.140625" customWidth="1"/>
    <col min="5" max="5" width="13.28515625" bestFit="1" customWidth="1"/>
    <col min="6" max="6" width="19.140625" customWidth="1"/>
  </cols>
  <sheetData>
    <row r="1" spans="1:5" ht="30.75" thickBot="1">
      <c r="A1" s="1" t="s">
        <v>114</v>
      </c>
      <c r="B1" s="1" t="s">
        <v>1</v>
      </c>
      <c r="C1" s="20" t="s">
        <v>115</v>
      </c>
      <c r="D1" s="1" t="s">
        <v>4</v>
      </c>
      <c r="E1" s="1" t="s">
        <v>5</v>
      </c>
    </row>
    <row r="2" spans="1:5">
      <c r="A2" t="s">
        <v>116</v>
      </c>
      <c r="B2" s="9" t="s">
        <v>117</v>
      </c>
      <c r="C2" s="5">
        <v>51878</v>
      </c>
      <c r="D2" s="9" t="s">
        <v>118</v>
      </c>
      <c r="E2" s="5">
        <v>8987864</v>
      </c>
    </row>
    <row r="3" spans="1:5">
      <c r="A3" t="s">
        <v>119</v>
      </c>
      <c r="B3" s="9" t="s">
        <v>117</v>
      </c>
      <c r="C3" s="5">
        <v>28170</v>
      </c>
      <c r="D3" s="9" t="s">
        <v>118</v>
      </c>
      <c r="E3" s="5">
        <v>3802950</v>
      </c>
    </row>
    <row r="4" spans="1:5">
      <c r="A4" t="s">
        <v>120</v>
      </c>
      <c r="B4" s="9" t="s">
        <v>117</v>
      </c>
      <c r="C4" s="5">
        <v>28171</v>
      </c>
      <c r="D4" s="9" t="s">
        <v>118</v>
      </c>
      <c r="E4" s="5">
        <v>3929855</v>
      </c>
    </row>
    <row r="5" spans="1:5">
      <c r="A5" t="s">
        <v>121</v>
      </c>
      <c r="B5" s="9" t="s">
        <v>117</v>
      </c>
      <c r="C5" s="5">
        <v>29076</v>
      </c>
      <c r="D5" s="9" t="s">
        <v>118</v>
      </c>
      <c r="E5" s="5">
        <v>1199385</v>
      </c>
    </row>
    <row r="6" spans="1:5">
      <c r="A6" t="s">
        <v>122</v>
      </c>
      <c r="B6" s="9" t="s">
        <v>117</v>
      </c>
      <c r="C6" s="5">
        <v>2393</v>
      </c>
      <c r="D6" s="9" t="s">
        <v>118</v>
      </c>
      <c r="E6" s="5">
        <v>358950</v>
      </c>
    </row>
    <row r="7" spans="1:5">
      <c r="A7" t="s">
        <v>123</v>
      </c>
      <c r="B7" s="9" t="s">
        <v>117</v>
      </c>
      <c r="C7" s="5">
        <v>26796</v>
      </c>
      <c r="D7" s="9" t="s">
        <v>118</v>
      </c>
      <c r="E7" s="5">
        <v>199630</v>
      </c>
    </row>
    <row r="8" spans="1:5" ht="15.75" thickBot="1">
      <c r="A8" t="s">
        <v>124</v>
      </c>
      <c r="B8" s="9" t="s">
        <v>117</v>
      </c>
      <c r="C8" s="5">
        <v>10323</v>
      </c>
      <c r="D8" s="9" t="s">
        <v>118</v>
      </c>
      <c r="E8" s="5">
        <v>51099</v>
      </c>
    </row>
    <row r="9" spans="1:5">
      <c r="A9" s="4" t="s">
        <v>34</v>
      </c>
      <c r="B9" s="10"/>
      <c r="C9" s="6"/>
      <c r="D9" s="10"/>
      <c r="E9" s="6">
        <f>+SUM(E2:E8)</f>
        <v>18529733</v>
      </c>
    </row>
    <row r="10" spans="1:5">
      <c r="B10" s="9"/>
      <c r="C10" s="5"/>
      <c r="D10" s="9"/>
      <c r="E10" s="5"/>
    </row>
    <row r="11" spans="1:5">
      <c r="A11" t="s">
        <v>125</v>
      </c>
      <c r="B11" s="9" t="s">
        <v>125</v>
      </c>
      <c r="C11" s="5">
        <v>25000</v>
      </c>
      <c r="D11" s="9" t="s">
        <v>118</v>
      </c>
      <c r="E11" s="5">
        <v>200000</v>
      </c>
    </row>
    <row r="12" spans="1:5">
      <c r="A12" t="s">
        <v>126</v>
      </c>
      <c r="B12" s="9" t="s">
        <v>125</v>
      </c>
      <c r="C12" s="5">
        <v>115000</v>
      </c>
      <c r="D12" s="9" t="s">
        <v>118</v>
      </c>
      <c r="E12" s="5">
        <v>2827500</v>
      </c>
    </row>
    <row r="13" spans="1:5">
      <c r="A13" t="s">
        <v>127</v>
      </c>
      <c r="B13" s="9" t="s">
        <v>125</v>
      </c>
      <c r="C13" s="5">
        <v>1610000</v>
      </c>
      <c r="D13" s="9" t="s">
        <v>71</v>
      </c>
      <c r="E13" s="5">
        <v>644000</v>
      </c>
    </row>
    <row r="14" spans="1:5" ht="15.75" thickBot="1">
      <c r="A14" t="s">
        <v>128</v>
      </c>
      <c r="B14" s="9" t="s">
        <v>125</v>
      </c>
      <c r="C14" s="5">
        <v>16800</v>
      </c>
      <c r="D14" s="9" t="s">
        <v>129</v>
      </c>
      <c r="E14" s="5">
        <v>29400</v>
      </c>
    </row>
    <row r="15" spans="1:5">
      <c r="A15" s="4" t="s">
        <v>34</v>
      </c>
      <c r="B15" s="10"/>
      <c r="C15" s="6"/>
      <c r="D15" s="10"/>
      <c r="E15" s="6">
        <f>+SUM(E11:E14)</f>
        <v>3700900</v>
      </c>
    </row>
    <row r="16" spans="1:5">
      <c r="B16" s="9"/>
      <c r="C16" s="5"/>
      <c r="D16" s="9"/>
      <c r="E16" s="5"/>
    </row>
    <row r="17" spans="1:5" ht="15.75" thickBot="1">
      <c r="A17" t="s">
        <v>130</v>
      </c>
      <c r="B17" s="9" t="s">
        <v>131</v>
      </c>
      <c r="C17" s="5">
        <v>10400</v>
      </c>
      <c r="D17" s="9" t="s">
        <v>118</v>
      </c>
      <c r="E17" s="5">
        <v>410800</v>
      </c>
    </row>
    <row r="18" spans="1:5">
      <c r="A18" s="4" t="s">
        <v>34</v>
      </c>
      <c r="B18" s="10"/>
      <c r="C18" s="6"/>
      <c r="D18" s="10"/>
      <c r="E18" s="6">
        <f>+SUM(E17)</f>
        <v>410800</v>
      </c>
    </row>
    <row r="19" spans="1:5">
      <c r="B19" s="9"/>
      <c r="C19" s="5"/>
      <c r="D19" s="9"/>
      <c r="E19" s="5"/>
    </row>
    <row r="20" spans="1:5">
      <c r="A20" t="s">
        <v>132</v>
      </c>
      <c r="B20" s="9" t="s">
        <v>133</v>
      </c>
      <c r="C20" s="5">
        <v>622913</v>
      </c>
      <c r="D20" s="9" t="s">
        <v>118</v>
      </c>
      <c r="E20" s="5">
        <v>981240</v>
      </c>
    </row>
    <row r="21" spans="1:5">
      <c r="A21" t="s">
        <v>134</v>
      </c>
      <c r="B21" s="9" t="s">
        <v>133</v>
      </c>
      <c r="C21" s="5">
        <v>9555</v>
      </c>
      <c r="D21" s="9" t="s">
        <v>118</v>
      </c>
      <c r="E21" s="5">
        <v>14332</v>
      </c>
    </row>
    <row r="22" spans="1:5">
      <c r="A22" t="s">
        <v>135</v>
      </c>
      <c r="B22" s="9" t="s">
        <v>133</v>
      </c>
      <c r="C22" s="5">
        <v>1500</v>
      </c>
      <c r="D22" s="9" t="s">
        <v>118</v>
      </c>
      <c r="E22" s="5">
        <v>5250</v>
      </c>
    </row>
    <row r="23" spans="1:5">
      <c r="A23" t="s">
        <v>136</v>
      </c>
      <c r="B23" s="9" t="s">
        <v>133</v>
      </c>
      <c r="C23" s="5">
        <v>49009</v>
      </c>
      <c r="D23" s="9" t="s">
        <v>118</v>
      </c>
      <c r="E23" s="5">
        <v>573359</v>
      </c>
    </row>
    <row r="24" spans="1:5" ht="15.75" thickBot="1">
      <c r="A24" t="s">
        <v>137</v>
      </c>
      <c r="B24" s="9" t="s">
        <v>133</v>
      </c>
      <c r="C24" s="5">
        <v>1104199</v>
      </c>
      <c r="D24" s="9" t="s">
        <v>138</v>
      </c>
      <c r="E24" s="5">
        <v>662519</v>
      </c>
    </row>
    <row r="25" spans="1:5">
      <c r="A25" s="4" t="s">
        <v>34</v>
      </c>
      <c r="B25" s="10"/>
      <c r="C25" s="6"/>
      <c r="D25" s="10"/>
      <c r="E25" s="6">
        <f>+SUM(E20:E24)</f>
        <v>2236700</v>
      </c>
    </row>
    <row r="26" spans="1:5">
      <c r="B26" s="9"/>
      <c r="C26" s="5"/>
      <c r="D26" s="9"/>
      <c r="E26" s="5"/>
    </row>
    <row r="27" spans="1:5">
      <c r="A27" t="s">
        <v>139</v>
      </c>
      <c r="B27" s="9" t="s">
        <v>140</v>
      </c>
      <c r="C27" s="5">
        <v>10133942</v>
      </c>
      <c r="D27" s="9" t="s">
        <v>141</v>
      </c>
      <c r="E27" s="5">
        <v>4121407</v>
      </c>
    </row>
    <row r="28" spans="1:5">
      <c r="A28" t="s">
        <v>142</v>
      </c>
      <c r="B28" s="9" t="s">
        <v>140</v>
      </c>
      <c r="C28" s="5">
        <v>966000</v>
      </c>
      <c r="D28" s="9" t="s">
        <v>141</v>
      </c>
      <c r="E28" s="5">
        <v>1255800</v>
      </c>
    </row>
    <row r="29" spans="1:5">
      <c r="A29" t="s">
        <v>143</v>
      </c>
      <c r="B29" s="9" t="s">
        <v>140</v>
      </c>
      <c r="C29" s="5">
        <v>224000</v>
      </c>
      <c r="D29" s="9" t="s">
        <v>141</v>
      </c>
      <c r="E29" s="5">
        <v>207200</v>
      </c>
    </row>
    <row r="30" spans="1:5" ht="15.75" thickBot="1">
      <c r="A30" t="s">
        <v>144</v>
      </c>
      <c r="B30" s="9" t="s">
        <v>140</v>
      </c>
      <c r="C30" s="5">
        <v>1007863</v>
      </c>
      <c r="D30" s="9" t="s">
        <v>71</v>
      </c>
      <c r="E30" s="5">
        <v>181415</v>
      </c>
    </row>
    <row r="31" spans="1:5" ht="17.25">
      <c r="A31" s="4" t="s">
        <v>34</v>
      </c>
      <c r="B31" s="4"/>
      <c r="C31" s="6"/>
      <c r="D31" s="10"/>
      <c r="E31" s="21">
        <f>+SUM(E27:E30)</f>
        <v>5765822</v>
      </c>
    </row>
    <row r="33" spans="1:11">
      <c r="A33" s="24" t="s">
        <v>145</v>
      </c>
      <c r="B33" s="28"/>
      <c r="C33" s="28"/>
      <c r="E33" s="22">
        <f>+SUM(E9,E15,E18,E25,E31)</f>
        <v>30643955</v>
      </c>
    </row>
    <row r="35" spans="1:1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1">
      <c r="E36" s="5"/>
    </row>
    <row r="37" spans="1:11">
      <c r="A37" s="24" t="s">
        <v>146</v>
      </c>
      <c r="B37" s="24"/>
      <c r="C37" s="24"/>
      <c r="D37" s="24"/>
      <c r="E37" s="5">
        <v>448630.5</v>
      </c>
    </row>
    <row r="38" spans="1:11">
      <c r="A38" s="24" t="s">
        <v>147</v>
      </c>
      <c r="B38" s="24"/>
      <c r="C38" s="24"/>
      <c r="D38" s="24"/>
      <c r="E38" s="5">
        <v>2033903</v>
      </c>
    </row>
    <row r="40" spans="1:11">
      <c r="A40" s="24" t="s">
        <v>148</v>
      </c>
      <c r="B40" s="24"/>
      <c r="C40" s="24"/>
      <c r="D40" s="24"/>
      <c r="F40" s="25">
        <v>160279206</v>
      </c>
    </row>
    <row r="41" spans="1:11">
      <c r="A41" s="24"/>
      <c r="B41" s="24"/>
      <c r="C41" s="24"/>
      <c r="D41" s="24"/>
      <c r="F41" s="25"/>
    </row>
    <row r="42" spans="1:11">
      <c r="A42" s="24" t="s">
        <v>149</v>
      </c>
      <c r="B42" s="24"/>
      <c r="C42" s="24"/>
      <c r="D42" s="24"/>
      <c r="F42" s="26">
        <v>77656</v>
      </c>
    </row>
    <row r="43" spans="1:11">
      <c r="A43" s="24"/>
      <c r="B43" s="24"/>
      <c r="C43" s="24"/>
      <c r="D43" s="24"/>
      <c r="F43" s="26"/>
    </row>
    <row r="44" spans="1:11">
      <c r="A44" s="24" t="s">
        <v>150</v>
      </c>
      <c r="B44" s="24"/>
      <c r="C44" s="24"/>
      <c r="D44" s="24"/>
      <c r="F44" s="27">
        <f>+SUM(F40:F43)</f>
        <v>160356862</v>
      </c>
    </row>
    <row r="45" spans="1:11">
      <c r="A45" s="24"/>
      <c r="B45" s="24"/>
      <c r="C45" s="24"/>
      <c r="D45" s="24"/>
      <c r="F45" s="27"/>
    </row>
    <row r="48" spans="1:11">
      <c r="A48" t="s">
        <v>151</v>
      </c>
    </row>
    <row r="49" spans="1:1">
      <c r="A49" t="s">
        <v>152</v>
      </c>
    </row>
  </sheetData>
  <mergeCells count="9">
    <mergeCell ref="A44:D45"/>
    <mergeCell ref="F40:F41"/>
    <mergeCell ref="F42:F43"/>
    <mergeCell ref="F44:F45"/>
    <mergeCell ref="A33:C33"/>
    <mergeCell ref="A37:D37"/>
    <mergeCell ref="A38:D38"/>
    <mergeCell ref="A40:D41"/>
    <mergeCell ref="A42:D43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BA93F8-E874-439D-94AA-8FA0B3B1386B}"/>
</file>

<file path=customXml/itemProps2.xml><?xml version="1.0" encoding="utf-8"?>
<ds:datastoreItem xmlns:ds="http://schemas.openxmlformats.org/officeDocument/2006/customXml" ds:itemID="{0FAAD9AB-8B42-4291-AFC8-7858B061EFA2}"/>
</file>

<file path=customXml/itemProps3.xml><?xml version="1.0" encoding="utf-8"?>
<ds:datastoreItem xmlns:ds="http://schemas.openxmlformats.org/officeDocument/2006/customXml" ds:itemID="{0F5532B9-1B25-4DE1-B57D-382C1F3350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2025-05-10T17:46:05Z</dcterms:created>
  <dcterms:modified xsi:type="dcterms:W3CDTF">2025-05-14T20:12:19Z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