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1F83857B-AE4E-4F72-A616-52E504C8DA46}" xr6:coauthVersionLast="47" xr6:coauthVersionMax="47" xr10:uidLastSave="{00000000-0000-0000-0000-000000000000}"/>
  <bookViews>
    <workbookView xWindow="-105" yWindow="0" windowWidth="14610" windowHeight="15585" firstSheet="4" activeTab="4" xr2:uid="{00000000-000D-0000-FFFF-FFFF00000000}"/>
  </bookViews>
  <sheets>
    <sheet name="Crop Acreage Production Value" sheetId="1" r:id="rId1"/>
    <sheet name="Vegetable Crops -1945" sheetId="2" r:id="rId2"/>
    <sheet name="Field Crops -1945" sheetId="3" r:id="rId3"/>
    <sheet name="Grain - 1945" sheetId="4" r:id="rId4"/>
    <sheet name="Livestock &amp; Livestock Products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E33" i="5"/>
  <c r="E31" i="5"/>
  <c r="E24" i="5"/>
  <c r="E17" i="5"/>
  <c r="E14" i="5"/>
  <c r="E8" i="5"/>
  <c r="E11" i="4"/>
  <c r="B11" i="4"/>
  <c r="E16" i="3"/>
  <c r="B16" i="3"/>
  <c r="E31" i="2"/>
  <c r="B31" i="2"/>
  <c r="F47" i="1"/>
  <c r="C47" i="1"/>
  <c r="F40" i="1"/>
  <c r="C40" i="1"/>
  <c r="F33" i="1"/>
  <c r="C33" i="1"/>
  <c r="F25" i="1"/>
  <c r="C25" i="1"/>
</calcChain>
</file>

<file path=xl/sharedStrings.xml><?xml version="1.0" encoding="utf-8"?>
<sst xmlns="http://schemas.openxmlformats.org/spreadsheetml/2006/main" count="337" uniqueCount="149">
  <si>
    <t>Crop</t>
  </si>
  <si>
    <t>Category</t>
  </si>
  <si>
    <t>Acreage</t>
  </si>
  <si>
    <t>Production</t>
  </si>
  <si>
    <t>Unit</t>
  </si>
  <si>
    <t>Value</t>
  </si>
  <si>
    <t>Deciduous Fruits</t>
  </si>
  <si>
    <t>Apples</t>
  </si>
  <si>
    <t>bx.</t>
  </si>
  <si>
    <t>Apricots</t>
  </si>
  <si>
    <t>lugs</t>
  </si>
  <si>
    <t>Apricots, cannery</t>
  </si>
  <si>
    <t>---</t>
  </si>
  <si>
    <t>tons</t>
  </si>
  <si>
    <t>Apricots, dried</t>
  </si>
  <si>
    <t>Berries</t>
  </si>
  <si>
    <t>cr.</t>
  </si>
  <si>
    <t>Figs</t>
  </si>
  <si>
    <t>Figs, dried</t>
  </si>
  <si>
    <t>Nectarines</t>
  </si>
  <si>
    <t>Olives</t>
  </si>
  <si>
    <t>Peaches</t>
  </si>
  <si>
    <t>Peaches, cannery</t>
  </si>
  <si>
    <t>Peaches, dried</t>
  </si>
  <si>
    <t>Prunes</t>
  </si>
  <si>
    <t>Pears</t>
  </si>
  <si>
    <t>Persimmons</t>
  </si>
  <si>
    <t>Plums</t>
  </si>
  <si>
    <t>Pomegranates</t>
  </si>
  <si>
    <t>Quinces</t>
  </si>
  <si>
    <t>Almonds</t>
  </si>
  <si>
    <t>Pecans</t>
  </si>
  <si>
    <t>lbs.</t>
  </si>
  <si>
    <t>Walnuts</t>
  </si>
  <si>
    <t>Family Orchard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</si>
  <si>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</si>
  <si>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</si>
  <si>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</si>
  <si>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</si>
  <si>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</si>
  <si>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</si>
  <si>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</si>
  <si>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</si>
  <si>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</si>
  <si>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</si>
  <si>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</si>
  <si>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</si>
  <si>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Melons</t>
  </si>
  <si>
    <t>Watermelons</t>
  </si>
  <si>
    <t>Cantaloupes</t>
  </si>
  <si>
    <t>Honey Dews</t>
  </si>
  <si>
    <t>Others</t>
  </si>
  <si>
    <t>Asparagus</t>
  </si>
  <si>
    <t>Beans, Blackeye</t>
  </si>
  <si>
    <t>bags</t>
  </si>
  <si>
    <t>Beans, Fava</t>
  </si>
  <si>
    <t>hamp.</t>
  </si>
  <si>
    <t>Beans, String</t>
  </si>
  <si>
    <t>Broccoli</t>
  </si>
  <si>
    <t>Cabbage</t>
  </si>
  <si>
    <t>Carrots</t>
  </si>
  <si>
    <t>Carrot Seed</t>
  </si>
  <si>
    <t>lb.</t>
  </si>
  <si>
    <t>Cauliflower</t>
  </si>
  <si>
    <t>Corn, Sweet</t>
  </si>
  <si>
    <t>Cucumbers</t>
  </si>
  <si>
    <t>Endive-Romaine</t>
  </si>
  <si>
    <t>Garlic</t>
  </si>
  <si>
    <t>Lettuce</t>
  </si>
  <si>
    <t>Lettuce Seed</t>
  </si>
  <si>
    <t>Onions, Com'l</t>
  </si>
  <si>
    <t>sks.</t>
  </si>
  <si>
    <t>Onion Seed</t>
  </si>
  <si>
    <t>Peas</t>
  </si>
  <si>
    <t>Peppers</t>
  </si>
  <si>
    <t>Popcorn</t>
  </si>
  <si>
    <t>Potatoes</t>
  </si>
  <si>
    <t>Potato culls, stock feed</t>
  </si>
  <si>
    <t>Rutabaga</t>
  </si>
  <si>
    <t>Squash, Summer</t>
  </si>
  <si>
    <t>Spinach</t>
  </si>
  <si>
    <t>Sweet Potatoes</t>
  </si>
  <si>
    <t>Tomatoes</t>
  </si>
  <si>
    <t>Turnips</t>
  </si>
  <si>
    <t>Vegetables, Misc.</t>
  </si>
  <si>
    <t>Cotton</t>
  </si>
  <si>
    <t>bales</t>
  </si>
  <si>
    <t>Cotton Seed</t>
  </si>
  <si>
    <t>Mint</t>
  </si>
  <si>
    <t>Alfalfa</t>
  </si>
  <si>
    <t>Alfalfa Seed</t>
  </si>
  <si>
    <t>Flower Seed</t>
  </si>
  <si>
    <t>Silage</t>
  </si>
  <si>
    <t>Nursery Stock</t>
  </si>
  <si>
    <t>Guayule</t>
  </si>
  <si>
    <t>Honey</t>
  </si>
  <si>
    <t>Beeswax</t>
  </si>
  <si>
    <t>Queen Bees</t>
  </si>
  <si>
    <t>ea.</t>
  </si>
  <si>
    <t>Sugar Beets</t>
  </si>
  <si>
    <t>Peanuts</t>
  </si>
  <si>
    <t>Oats</t>
  </si>
  <si>
    <t>Barley</t>
  </si>
  <si>
    <t>Milo</t>
  </si>
  <si>
    <t>Wheat</t>
  </si>
  <si>
    <t>Grain Hay</t>
  </si>
  <si>
    <t>Flax</t>
  </si>
  <si>
    <t>bu.</t>
  </si>
  <si>
    <t>Oat Hay</t>
  </si>
  <si>
    <t>Sudan</t>
  </si>
  <si>
    <t>Permanent Pasture</t>
  </si>
  <si>
    <t>Item</t>
  </si>
  <si>
    <t>Quantity/Number of Head</t>
  </si>
  <si>
    <t>Steers</t>
  </si>
  <si>
    <t>Cattle</t>
  </si>
  <si>
    <t>head</t>
  </si>
  <si>
    <t>Cows &amp;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</si>
  <si>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</si>
  <si>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</si>
  <si>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</si>
  <si>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</si>
  <si>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</si>
  <si>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</si>
  <si>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</si>
  <si>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</si>
  <si>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</si>
  <si>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</si>
  <si>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</si>
  <si>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Turkeys</t>
  </si>
  <si>
    <t>Poultry</t>
  </si>
  <si>
    <t>Eggs</t>
  </si>
  <si>
    <t>doz.</t>
  </si>
  <si>
    <t>Ducks</t>
  </si>
  <si>
    <t>Geese</t>
  </si>
  <si>
    <t>Milk</t>
  </si>
  <si>
    <t>Dairy</t>
  </si>
  <si>
    <t>gal.</t>
  </si>
  <si>
    <t>Ice Cream Mfg.</t>
  </si>
  <si>
    <t>Ice Milk Mfg.</t>
  </si>
  <si>
    <t>Pounds Butter Mfg.</t>
  </si>
  <si>
    <t>Cottage Cheese</t>
  </si>
  <si>
    <t>Grand Total of all Livestock</t>
  </si>
  <si>
    <t>Total acreage of all crops</t>
  </si>
  <si>
    <t>Total tonnage of all crops incl. livestock</t>
  </si>
  <si>
    <t>Total value of all crops including livestock</t>
  </si>
  <si>
    <t>AAA Soil Building Practices and Range Conservation</t>
  </si>
  <si>
    <t>Total Returns to Agriculture</t>
  </si>
  <si>
    <t>*Statistics  on livestock for calender year of 1944.</t>
  </si>
  <si>
    <t>1945 not available until after July.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</si>
</sst>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3" fillId="0" borderId="2" xfId="0" applyFont="1" applyBorder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/>
    <xf numFmtId="0" fontId="3" fillId="0" borderId="4" xfId="0" applyFont="1" applyBorder="1"/>
    <xf numFmtId="164" fontId="0" fillId="0" borderId="3" xfId="1" applyNumberFormat="1" applyFont="1" applyBorder="1"/>
    <xf numFmtId="164" fontId="0" fillId="0" borderId="3" xfId="1" applyNumberFormat="1" applyFont="1" applyBorder="1" applyAlignment="1">
      <alignment horizontal="right"/>
    </xf>
    <xf numFmtId="164" fontId="3" fillId="0" borderId="4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164" fontId="5" fillId="0" borderId="2" xfId="1" applyNumberFormat="1" applyFont="1" applyBorder="1" applyAlignment="1">
      <alignment horizontal="right"/>
    </xf>
    <xf numFmtId="164" fontId="6" fillId="0" borderId="0" xfId="0" applyNumberFormat="1" applyFont="1"/>
    <xf numFmtId="0" fontId="0" fillId="2" borderId="0" xfId="0" applyFill="1"/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7"/>
  <sheetViews>
    <sheetView topLeftCell="A39" workbookViewId="0">
      <selection activeCell="F25" sqref="F25"/>
    </sheetView>
  </sheetViews>
  <sheetFormatPr defaultRowHeight="15"/>
  <cols>
    <col min="1" max="1" width="19.28515625" customWidth="1"/>
    <col min="2" max="2" width="21.85546875" customWidth="1"/>
    <col min="3" max="3" width="10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4" t="s">
        <v>6</v>
      </c>
      <c r="B2" s="2"/>
      <c r="C2" s="2"/>
      <c r="D2" s="2"/>
      <c r="E2" s="2"/>
      <c r="F2" s="2"/>
    </row>
    <row r="3" spans="1:6">
      <c r="A3" t="s">
        <v>7</v>
      </c>
      <c r="B3" t="s">
        <v>6</v>
      </c>
      <c r="C3" s="7">
        <v>24</v>
      </c>
      <c r="D3" s="7">
        <v>3425</v>
      </c>
      <c r="E3" s="9" t="s">
        <v>8</v>
      </c>
      <c r="F3" s="6">
        <v>10275</v>
      </c>
    </row>
    <row r="4" spans="1:6">
      <c r="A4" t="s">
        <v>9</v>
      </c>
      <c r="B4" t="s">
        <v>6</v>
      </c>
      <c r="C4" s="7">
        <v>427</v>
      </c>
      <c r="D4" s="7">
        <v>31137</v>
      </c>
      <c r="E4" s="9" t="s">
        <v>10</v>
      </c>
      <c r="F4" s="6">
        <v>77843</v>
      </c>
    </row>
    <row r="5" spans="1:6">
      <c r="A5" t="s">
        <v>11</v>
      </c>
      <c r="B5" t="s">
        <v>6</v>
      </c>
      <c r="C5" s="7" t="s">
        <v>12</v>
      </c>
      <c r="D5" s="7">
        <v>583</v>
      </c>
      <c r="E5" s="9" t="s">
        <v>13</v>
      </c>
      <c r="F5" s="6">
        <v>37895</v>
      </c>
    </row>
    <row r="6" spans="1:6">
      <c r="A6" t="s">
        <v>14</v>
      </c>
      <c r="B6" t="s">
        <v>6</v>
      </c>
      <c r="C6" s="7" t="s">
        <v>12</v>
      </c>
      <c r="D6" s="7">
        <v>7.5</v>
      </c>
      <c r="E6" s="9" t="s">
        <v>13</v>
      </c>
      <c r="F6" s="6">
        <v>3625</v>
      </c>
    </row>
    <row r="7" spans="1:6">
      <c r="A7" t="s">
        <v>15</v>
      </c>
      <c r="B7" t="s">
        <v>6</v>
      </c>
      <c r="C7" s="7">
        <v>85</v>
      </c>
      <c r="D7" s="7">
        <v>8500</v>
      </c>
      <c r="E7" s="9" t="s">
        <v>16</v>
      </c>
      <c r="F7" s="6">
        <v>21250</v>
      </c>
    </row>
    <row r="8" spans="1:6">
      <c r="A8" t="s">
        <v>17</v>
      </c>
      <c r="B8" t="s">
        <v>6</v>
      </c>
      <c r="C8" s="7">
        <v>5</v>
      </c>
      <c r="D8" s="7">
        <v>1167</v>
      </c>
      <c r="E8" s="9" t="s">
        <v>10</v>
      </c>
      <c r="F8" s="6">
        <v>2626</v>
      </c>
    </row>
    <row r="9" spans="1:6">
      <c r="A9" t="s">
        <v>18</v>
      </c>
      <c r="B9" t="s">
        <v>6</v>
      </c>
      <c r="C9" s="7" t="s">
        <v>12</v>
      </c>
      <c r="D9" s="7">
        <v>19</v>
      </c>
      <c r="E9" s="9" t="s">
        <v>13</v>
      </c>
      <c r="F9" s="6">
        <v>4750</v>
      </c>
    </row>
    <row r="10" spans="1:6">
      <c r="A10" t="s">
        <v>19</v>
      </c>
      <c r="B10" t="s">
        <v>6</v>
      </c>
      <c r="C10" s="7">
        <v>64</v>
      </c>
      <c r="D10" s="7">
        <v>12376</v>
      </c>
      <c r="E10" s="9" t="s">
        <v>10</v>
      </c>
      <c r="F10" s="6">
        <v>30940</v>
      </c>
    </row>
    <row r="11" spans="1:6">
      <c r="A11" t="s">
        <v>20</v>
      </c>
      <c r="B11" t="s">
        <v>6</v>
      </c>
      <c r="C11" s="7">
        <v>457</v>
      </c>
      <c r="D11" s="7">
        <v>143.5</v>
      </c>
      <c r="E11" s="9" t="s">
        <v>13</v>
      </c>
      <c r="F11" s="6">
        <v>28700</v>
      </c>
    </row>
    <row r="12" spans="1:6">
      <c r="A12" t="s">
        <v>21</v>
      </c>
      <c r="B12" t="s">
        <v>6</v>
      </c>
      <c r="C12" s="7">
        <v>690</v>
      </c>
      <c r="D12" s="7">
        <v>100405</v>
      </c>
      <c r="E12" s="9" t="s">
        <v>10</v>
      </c>
      <c r="F12" s="6">
        <v>200810</v>
      </c>
    </row>
    <row r="13" spans="1:6">
      <c r="A13" t="s">
        <v>22</v>
      </c>
      <c r="B13" t="s">
        <v>6</v>
      </c>
      <c r="C13" s="7" t="s">
        <v>12</v>
      </c>
      <c r="D13" s="7">
        <v>1182</v>
      </c>
      <c r="E13" s="9" t="s">
        <v>13</v>
      </c>
      <c r="F13" s="6">
        <v>53190</v>
      </c>
    </row>
    <row r="14" spans="1:6">
      <c r="A14" t="s">
        <v>23</v>
      </c>
      <c r="B14" t="s">
        <v>6</v>
      </c>
      <c r="C14" s="7" t="s">
        <v>12</v>
      </c>
      <c r="D14" s="7">
        <v>67.5</v>
      </c>
      <c r="E14" s="9" t="s">
        <v>13</v>
      </c>
      <c r="F14" s="6">
        <v>31725</v>
      </c>
    </row>
    <row r="15" spans="1:6">
      <c r="A15" t="s">
        <v>24</v>
      </c>
      <c r="B15" t="s">
        <v>6</v>
      </c>
      <c r="C15" s="7">
        <v>27</v>
      </c>
      <c r="D15" s="7">
        <v>4863</v>
      </c>
      <c r="E15" s="9" t="s">
        <v>10</v>
      </c>
      <c r="F15" s="6">
        <v>15805</v>
      </c>
    </row>
    <row r="16" spans="1:6">
      <c r="A16" t="s">
        <v>25</v>
      </c>
      <c r="B16" t="s">
        <v>6</v>
      </c>
      <c r="C16" s="7">
        <v>80</v>
      </c>
      <c r="D16" s="7">
        <v>45794</v>
      </c>
      <c r="E16" s="9" t="s">
        <v>10</v>
      </c>
      <c r="F16" s="6">
        <v>103037</v>
      </c>
    </row>
    <row r="17" spans="1:6">
      <c r="A17" t="s">
        <v>26</v>
      </c>
      <c r="B17" t="s">
        <v>6</v>
      </c>
      <c r="C17" s="7">
        <v>5</v>
      </c>
      <c r="D17" s="7">
        <v>4000</v>
      </c>
      <c r="E17" s="9" t="s">
        <v>10</v>
      </c>
      <c r="F17" s="6">
        <v>10000</v>
      </c>
    </row>
    <row r="18" spans="1:6">
      <c r="A18" t="s">
        <v>27</v>
      </c>
      <c r="B18" t="s">
        <v>6</v>
      </c>
      <c r="C18" s="7">
        <v>1467</v>
      </c>
      <c r="D18" s="7">
        <v>479942</v>
      </c>
      <c r="E18" s="9" t="s">
        <v>10</v>
      </c>
      <c r="F18" s="6">
        <v>1439826</v>
      </c>
    </row>
    <row r="19" spans="1:6">
      <c r="A19" t="s">
        <v>28</v>
      </c>
      <c r="B19" t="s">
        <v>6</v>
      </c>
      <c r="C19" s="7">
        <v>11</v>
      </c>
      <c r="D19" s="7">
        <v>6000</v>
      </c>
      <c r="E19" s="9" t="s">
        <v>10</v>
      </c>
      <c r="F19" s="6">
        <v>12000</v>
      </c>
    </row>
    <row r="20" spans="1:6">
      <c r="A20" t="s">
        <v>29</v>
      </c>
      <c r="B20" t="s">
        <v>6</v>
      </c>
      <c r="C20" s="7">
        <v>15</v>
      </c>
      <c r="D20" s="7">
        <v>54</v>
      </c>
      <c r="E20" s="9" t="s">
        <v>13</v>
      </c>
      <c r="F20" s="6">
        <v>3240</v>
      </c>
    </row>
    <row r="21" spans="1:6">
      <c r="A21" t="s">
        <v>30</v>
      </c>
      <c r="B21" t="s">
        <v>6</v>
      </c>
      <c r="C21" s="7">
        <v>79</v>
      </c>
      <c r="D21" s="7">
        <v>36</v>
      </c>
      <c r="E21" s="9" t="s">
        <v>13</v>
      </c>
      <c r="F21" s="6">
        <v>25920</v>
      </c>
    </row>
    <row r="22" spans="1:6">
      <c r="A22" t="s">
        <v>31</v>
      </c>
      <c r="B22" t="s">
        <v>6</v>
      </c>
      <c r="C22" s="7">
        <v>23</v>
      </c>
      <c r="D22" s="7">
        <v>1600</v>
      </c>
      <c r="E22" s="9" t="s">
        <v>32</v>
      </c>
      <c r="F22" s="6">
        <v>480</v>
      </c>
    </row>
    <row r="23" spans="1:6">
      <c r="A23" t="s">
        <v>33</v>
      </c>
      <c r="B23" t="s">
        <v>6</v>
      </c>
      <c r="C23" s="7">
        <v>22</v>
      </c>
      <c r="D23" s="7">
        <v>5600</v>
      </c>
      <c r="E23" s="9" t="s">
        <v>32</v>
      </c>
      <c r="F23" s="6">
        <v>1260</v>
      </c>
    </row>
    <row r="24" spans="1:6" ht="15.75" thickBot="1">
      <c r="A24" t="s">
        <v>34</v>
      </c>
      <c r="B24" t="s">
        <v>6</v>
      </c>
      <c r="C24" s="7">
        <v>175</v>
      </c>
      <c r="D24" s="7">
        <v>800</v>
      </c>
      <c r="E24" s="9" t="s">
        <v>13</v>
      </c>
      <c r="F24" s="6">
        <v>80000</v>
      </c>
    </row>
    <row r="25" spans="1:6">
      <c r="A25" s="5" t="s">
        <v>35</v>
      </c>
      <c r="B25" s="5"/>
      <c r="C25" s="8">
        <f>+SUM(C3:C24)</f>
        <v>3656</v>
      </c>
      <c r="D25" s="8"/>
      <c r="E25" s="10"/>
      <c r="F25" s="8">
        <f>+SUM(F3:F24)</f>
        <v>2195197</v>
      </c>
    </row>
    <row r="26" spans="1:6">
      <c r="C26" s="7"/>
      <c r="D26" s="7"/>
      <c r="E26" s="9"/>
      <c r="F26" s="6"/>
    </row>
    <row r="27" spans="1:6">
      <c r="A27" s="4" t="s">
        <v>36</v>
      </c>
      <c r="C27" s="7"/>
      <c r="D27" s="7"/>
      <c r="E27" s="9"/>
      <c r="F27" s="6"/>
    </row>
    <row r="28" spans="1:6">
      <c r="A28" t="s">
        <v>37</v>
      </c>
      <c r="B28" t="s">
        <v>36</v>
      </c>
      <c r="C28" s="7">
        <v>35</v>
      </c>
      <c r="D28" s="7">
        <v>20000</v>
      </c>
      <c r="E28" s="9" t="s">
        <v>8</v>
      </c>
      <c r="F28" s="6">
        <v>50000</v>
      </c>
    </row>
    <row r="29" spans="1:6">
      <c r="A29" t="s">
        <v>38</v>
      </c>
      <c r="B29" t="s">
        <v>36</v>
      </c>
      <c r="C29" s="7">
        <v>1364</v>
      </c>
      <c r="D29" s="7">
        <v>206665</v>
      </c>
      <c r="E29" s="9" t="s">
        <v>8</v>
      </c>
      <c r="F29" s="6">
        <v>981659</v>
      </c>
    </row>
    <row r="30" spans="1:6">
      <c r="A30" t="s">
        <v>39</v>
      </c>
      <c r="B30" t="s">
        <v>36</v>
      </c>
      <c r="C30" s="7">
        <v>84</v>
      </c>
      <c r="D30" s="7">
        <v>19401</v>
      </c>
      <c r="E30" s="9" t="s">
        <v>8</v>
      </c>
      <c r="F30" s="6">
        <v>97005</v>
      </c>
    </row>
    <row r="31" spans="1:6">
      <c r="A31" t="s">
        <v>40</v>
      </c>
      <c r="B31" t="s">
        <v>36</v>
      </c>
      <c r="C31" s="7">
        <v>83</v>
      </c>
      <c r="D31" s="7">
        <v>19000</v>
      </c>
      <c r="E31" s="9" t="s">
        <v>10</v>
      </c>
      <c r="F31" s="6">
        <v>47500</v>
      </c>
    </row>
    <row r="32" spans="1:6" ht="15.75" thickBot="1">
      <c r="A32" t="s">
        <v>41</v>
      </c>
      <c r="B32" t="s">
        <v>36</v>
      </c>
      <c r="C32" s="7">
        <v>8</v>
      </c>
      <c r="D32" s="7">
        <v>3200</v>
      </c>
      <c r="E32" s="9" t="s">
        <v>8</v>
      </c>
      <c r="F32" s="6">
        <v>19200</v>
      </c>
    </row>
    <row r="33" spans="1:6">
      <c r="A33" s="5" t="s">
        <v>35</v>
      </c>
      <c r="B33" s="5"/>
      <c r="C33" s="8">
        <f>+SUM(C28:C32)</f>
        <v>1574</v>
      </c>
      <c r="D33" s="8"/>
      <c r="E33" s="10"/>
      <c r="F33" s="8">
        <f>+SUM(F28:F32)</f>
        <v>1195364</v>
      </c>
    </row>
    <row r="34" spans="1:6">
      <c r="C34" s="7"/>
      <c r="D34" s="7"/>
      <c r="E34" s="9"/>
      <c r="F34" s="6"/>
    </row>
    <row r="35" spans="1:6">
      <c r="A35" s="4" t="s">
        <v>42</v>
      </c>
      <c r="C35" s="7"/>
      <c r="D35" s="7"/>
      <c r="E35" s="9"/>
      <c r="F35" s="6"/>
    </row>
    <row r="36" spans="1:6">
      <c r="A36" t="s">
        <v>43</v>
      </c>
      <c r="B36" t="s">
        <v>42</v>
      </c>
      <c r="C36" s="7">
        <v>16227</v>
      </c>
      <c r="D36" s="7">
        <v>5868323</v>
      </c>
      <c r="E36" s="9" t="s">
        <v>10</v>
      </c>
      <c r="F36" s="6">
        <v>10856398</v>
      </c>
    </row>
    <row r="37" spans="1:6">
      <c r="A37" t="s">
        <v>44</v>
      </c>
      <c r="B37" t="s">
        <v>42</v>
      </c>
      <c r="C37" s="7">
        <v>2003</v>
      </c>
      <c r="D37" s="7">
        <v>49010</v>
      </c>
      <c r="E37" s="9" t="s">
        <v>13</v>
      </c>
      <c r="F37" s="6">
        <v>3063125</v>
      </c>
    </row>
    <row r="38" spans="1:6">
      <c r="A38" t="s">
        <v>45</v>
      </c>
      <c r="B38" t="s">
        <v>42</v>
      </c>
      <c r="C38" s="7" t="s">
        <v>12</v>
      </c>
      <c r="D38" s="7">
        <v>9001</v>
      </c>
      <c r="E38" s="9" t="s">
        <v>13</v>
      </c>
      <c r="F38" s="6">
        <v>1710190</v>
      </c>
    </row>
    <row r="39" spans="1:6" ht="15.75" thickBot="1">
      <c r="A39" t="s">
        <v>46</v>
      </c>
      <c r="B39" t="s">
        <v>42</v>
      </c>
      <c r="C39" s="7">
        <v>134</v>
      </c>
      <c r="D39" s="7">
        <v>199</v>
      </c>
      <c r="E39" s="9" t="s">
        <v>13</v>
      </c>
      <c r="F39" s="6">
        <v>49750</v>
      </c>
    </row>
    <row r="40" spans="1:6">
      <c r="A40" s="5" t="s">
        <v>35</v>
      </c>
      <c r="B40" s="5"/>
      <c r="C40" s="8">
        <f>+SUM(C36:C39)</f>
        <v>18364</v>
      </c>
      <c r="D40" s="8"/>
      <c r="E40" s="10"/>
      <c r="F40" s="8">
        <f>+SUM(F36:F39)</f>
        <v>15679463</v>
      </c>
    </row>
    <row r="41" spans="1:6">
      <c r="C41" s="7"/>
      <c r="D41" s="7"/>
      <c r="E41" s="9"/>
      <c r="F41" s="6"/>
    </row>
    <row r="42" spans="1:6">
      <c r="A42" s="4" t="s">
        <v>47</v>
      </c>
      <c r="C42" s="7"/>
      <c r="D42" s="7"/>
      <c r="E42" s="9"/>
      <c r="F42" s="6"/>
    </row>
    <row r="43" spans="1:6">
      <c r="A43" t="s">
        <v>48</v>
      </c>
      <c r="B43" t="s">
        <v>47</v>
      </c>
      <c r="C43" s="7">
        <v>658</v>
      </c>
      <c r="D43" s="7">
        <v>4680</v>
      </c>
      <c r="E43" s="9" t="s">
        <v>13</v>
      </c>
      <c r="F43" s="6">
        <v>285480</v>
      </c>
    </row>
    <row r="44" spans="1:6">
      <c r="A44" t="s">
        <v>49</v>
      </c>
      <c r="B44" t="s">
        <v>47</v>
      </c>
      <c r="C44" s="7">
        <v>1164</v>
      </c>
      <c r="D44" s="7">
        <v>182405</v>
      </c>
      <c r="E44" s="9" t="s">
        <v>16</v>
      </c>
      <c r="F44" s="6">
        <v>638418</v>
      </c>
    </row>
    <row r="45" spans="1:6">
      <c r="A45" t="s">
        <v>50</v>
      </c>
      <c r="B45" t="s">
        <v>47</v>
      </c>
      <c r="C45" s="7">
        <v>100</v>
      </c>
      <c r="D45" s="7">
        <v>16353</v>
      </c>
      <c r="E45" s="9" t="s">
        <v>16</v>
      </c>
      <c r="F45" s="6">
        <v>40883</v>
      </c>
    </row>
    <row r="46" spans="1:6" ht="15.75" thickBot="1">
      <c r="A46" t="s">
        <v>51</v>
      </c>
      <c r="B46" t="s">
        <v>47</v>
      </c>
      <c r="C46" s="7">
        <v>80</v>
      </c>
      <c r="D46" s="7">
        <v>24</v>
      </c>
      <c r="E46" s="9" t="s">
        <v>13</v>
      </c>
      <c r="F46" s="6">
        <v>1920</v>
      </c>
    </row>
    <row r="47" spans="1:6">
      <c r="A47" s="5" t="s">
        <v>35</v>
      </c>
      <c r="B47" s="5"/>
      <c r="C47" s="8">
        <f>+SUM(C43:C46)</f>
        <v>2002</v>
      </c>
      <c r="D47" s="8"/>
      <c r="E47" s="10"/>
      <c r="F47" s="8">
        <f>+SUM(F43:F46)</f>
        <v>966701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31" sqref="E31"/>
    </sheetView>
  </sheetViews>
  <sheetFormatPr defaultRowHeight="15"/>
  <cols>
    <col min="1" max="1" width="23.42578125" customWidth="1"/>
    <col min="2" max="2" width="10.5703125" bestFit="1" customWidth="1"/>
    <col min="3" max="3" width="14.285156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52</v>
      </c>
      <c r="B2" s="14">
        <v>409</v>
      </c>
      <c r="C2" s="14">
        <v>33220</v>
      </c>
      <c r="D2" s="16" t="s">
        <v>16</v>
      </c>
      <c r="E2" s="13">
        <v>215930</v>
      </c>
    </row>
    <row r="3" spans="1:5">
      <c r="A3" s="11" t="s">
        <v>53</v>
      </c>
      <c r="B3" s="14">
        <v>455</v>
      </c>
      <c r="C3" s="14">
        <v>691</v>
      </c>
      <c r="D3" s="16" t="s">
        <v>54</v>
      </c>
      <c r="E3" s="13">
        <v>4215</v>
      </c>
    </row>
    <row r="4" spans="1:5">
      <c r="A4" s="11" t="s">
        <v>55</v>
      </c>
      <c r="B4" s="14">
        <v>70</v>
      </c>
      <c r="C4" s="14">
        <v>1300</v>
      </c>
      <c r="D4" s="16" t="s">
        <v>56</v>
      </c>
      <c r="E4" s="13">
        <v>2600</v>
      </c>
    </row>
    <row r="5" spans="1:5">
      <c r="A5" s="11" t="s">
        <v>57</v>
      </c>
      <c r="B5" s="14">
        <v>100</v>
      </c>
      <c r="C5" s="14">
        <v>8701</v>
      </c>
      <c r="D5" s="16" t="s">
        <v>56</v>
      </c>
      <c r="E5" s="13">
        <v>29583</v>
      </c>
    </row>
    <row r="6" spans="1:5">
      <c r="A6" s="11" t="s">
        <v>58</v>
      </c>
      <c r="B6" s="14">
        <v>615</v>
      </c>
      <c r="C6" s="14">
        <v>52219</v>
      </c>
      <c r="D6" s="16" t="s">
        <v>16</v>
      </c>
      <c r="E6" s="13">
        <v>208876</v>
      </c>
    </row>
    <row r="7" spans="1:5">
      <c r="A7" s="11" t="s">
        <v>59</v>
      </c>
      <c r="B7" s="14">
        <v>78</v>
      </c>
      <c r="C7" s="14">
        <v>36000</v>
      </c>
      <c r="D7" s="16" t="s">
        <v>16</v>
      </c>
      <c r="E7" s="13">
        <v>108000</v>
      </c>
    </row>
    <row r="8" spans="1:5">
      <c r="A8" s="11" t="s">
        <v>60</v>
      </c>
      <c r="B8" s="14">
        <v>395</v>
      </c>
      <c r="C8" s="14">
        <v>18233</v>
      </c>
      <c r="D8" s="16" t="s">
        <v>16</v>
      </c>
      <c r="E8" s="13">
        <v>51964</v>
      </c>
    </row>
    <row r="9" spans="1:5">
      <c r="A9" s="11" t="s">
        <v>61</v>
      </c>
      <c r="B9" s="14">
        <v>65</v>
      </c>
      <c r="C9" s="14">
        <v>19500</v>
      </c>
      <c r="D9" s="16" t="s">
        <v>62</v>
      </c>
      <c r="E9" s="13">
        <v>16575</v>
      </c>
    </row>
    <row r="10" spans="1:5">
      <c r="A10" s="11" t="s">
        <v>63</v>
      </c>
      <c r="B10" s="14">
        <v>150</v>
      </c>
      <c r="C10" s="14">
        <v>42611</v>
      </c>
      <c r="D10" s="16" t="s">
        <v>16</v>
      </c>
      <c r="E10" s="13">
        <v>74569</v>
      </c>
    </row>
    <row r="11" spans="1:5">
      <c r="A11" s="11" t="s">
        <v>64</v>
      </c>
      <c r="B11" s="14">
        <v>2059</v>
      </c>
      <c r="C11" s="14">
        <v>240641</v>
      </c>
      <c r="D11" s="16" t="s">
        <v>16</v>
      </c>
      <c r="E11" s="13">
        <v>782083</v>
      </c>
    </row>
    <row r="12" spans="1:5">
      <c r="A12" s="11" t="s">
        <v>65</v>
      </c>
      <c r="B12" s="14">
        <v>11.5</v>
      </c>
      <c r="C12" s="14">
        <v>4220</v>
      </c>
      <c r="D12" s="16" t="s">
        <v>10</v>
      </c>
      <c r="E12" s="13">
        <v>10550</v>
      </c>
    </row>
    <row r="13" spans="1:5">
      <c r="A13" s="11" t="s">
        <v>66</v>
      </c>
      <c r="B13" s="14">
        <v>11</v>
      </c>
      <c r="C13" s="14">
        <v>189</v>
      </c>
      <c r="D13" s="16" t="s">
        <v>16</v>
      </c>
      <c r="E13" s="13">
        <v>378</v>
      </c>
    </row>
    <row r="14" spans="1:5">
      <c r="A14" s="11" t="s">
        <v>67</v>
      </c>
      <c r="B14" s="14">
        <v>2</v>
      </c>
      <c r="C14" s="14">
        <v>600</v>
      </c>
      <c r="D14" s="16" t="s">
        <v>62</v>
      </c>
      <c r="E14" s="13">
        <v>150</v>
      </c>
    </row>
    <row r="15" spans="1:5">
      <c r="A15" s="11" t="s">
        <v>68</v>
      </c>
      <c r="B15" s="14">
        <v>1556</v>
      </c>
      <c r="C15" s="14">
        <v>218047</v>
      </c>
      <c r="D15" s="16" t="s">
        <v>16</v>
      </c>
      <c r="E15" s="13">
        <v>872188</v>
      </c>
    </row>
    <row r="16" spans="1:5">
      <c r="A16" s="11" t="s">
        <v>69</v>
      </c>
      <c r="B16" s="14">
        <v>570</v>
      </c>
      <c r="C16" s="14">
        <v>177000</v>
      </c>
      <c r="D16" s="16" t="s">
        <v>62</v>
      </c>
      <c r="E16" s="13">
        <v>354000</v>
      </c>
    </row>
    <row r="17" spans="1:5">
      <c r="A17" s="11" t="s">
        <v>70</v>
      </c>
      <c r="B17" s="14">
        <v>1331</v>
      </c>
      <c r="C17" s="14">
        <v>514242</v>
      </c>
      <c r="D17" s="16" t="s">
        <v>71</v>
      </c>
      <c r="E17" s="13">
        <v>1542726</v>
      </c>
    </row>
    <row r="18" spans="1:5">
      <c r="A18" s="11" t="s">
        <v>72</v>
      </c>
      <c r="B18" s="14">
        <v>12</v>
      </c>
      <c r="C18" s="14">
        <v>3300</v>
      </c>
      <c r="D18" s="16" t="s">
        <v>62</v>
      </c>
      <c r="E18" s="13">
        <v>4950</v>
      </c>
    </row>
    <row r="19" spans="1:5">
      <c r="A19" s="11" t="s">
        <v>73</v>
      </c>
      <c r="B19" s="14">
        <v>6807</v>
      </c>
      <c r="C19" s="14">
        <v>388155</v>
      </c>
      <c r="D19" s="16" t="s">
        <v>56</v>
      </c>
      <c r="E19" s="13">
        <v>1261504</v>
      </c>
    </row>
    <row r="20" spans="1:5">
      <c r="A20" s="11" t="s">
        <v>74</v>
      </c>
      <c r="B20" s="14">
        <v>125</v>
      </c>
      <c r="C20" s="14">
        <v>2894</v>
      </c>
      <c r="D20" s="16" t="s">
        <v>16</v>
      </c>
      <c r="E20" s="13">
        <v>11576</v>
      </c>
    </row>
    <row r="21" spans="1:5">
      <c r="A21" s="11" t="s">
        <v>75</v>
      </c>
      <c r="B21" s="14">
        <v>3.5</v>
      </c>
      <c r="C21" s="14">
        <v>6600</v>
      </c>
      <c r="D21" s="16" t="s">
        <v>62</v>
      </c>
      <c r="E21" s="13">
        <v>660</v>
      </c>
    </row>
    <row r="22" spans="1:5">
      <c r="A22" s="11" t="s">
        <v>76</v>
      </c>
      <c r="B22" s="14">
        <v>60765</v>
      </c>
      <c r="C22" s="14">
        <v>11269607</v>
      </c>
      <c r="D22" s="16" t="s">
        <v>71</v>
      </c>
      <c r="E22" s="13">
        <v>29864459</v>
      </c>
    </row>
    <row r="23" spans="1:5">
      <c r="A23" s="11" t="s">
        <v>77</v>
      </c>
      <c r="B23" s="14" t="s">
        <v>12</v>
      </c>
      <c r="C23" s="14">
        <v>30000</v>
      </c>
      <c r="D23" s="16" t="s">
        <v>13</v>
      </c>
      <c r="E23" s="13">
        <v>30000</v>
      </c>
    </row>
    <row r="24" spans="1:5">
      <c r="A24" s="11" t="s">
        <v>78</v>
      </c>
      <c r="B24" s="14">
        <v>40</v>
      </c>
      <c r="C24" s="14">
        <v>33600</v>
      </c>
      <c r="D24" s="16" t="s">
        <v>71</v>
      </c>
      <c r="E24" s="13">
        <v>84000</v>
      </c>
    </row>
    <row r="25" spans="1:5">
      <c r="A25" s="11" t="s">
        <v>79</v>
      </c>
      <c r="B25" s="14">
        <v>71.5</v>
      </c>
      <c r="C25" s="14">
        <v>744</v>
      </c>
      <c r="D25" s="16" t="s">
        <v>10</v>
      </c>
      <c r="E25" s="13">
        <v>2232</v>
      </c>
    </row>
    <row r="26" spans="1:5">
      <c r="A26" s="11" t="s">
        <v>80</v>
      </c>
      <c r="B26" s="14">
        <v>100</v>
      </c>
      <c r="C26" s="14">
        <v>1910</v>
      </c>
      <c r="D26" s="16" t="s">
        <v>16</v>
      </c>
      <c r="E26" s="13">
        <v>3343</v>
      </c>
    </row>
    <row r="27" spans="1:5">
      <c r="A27" s="11" t="s">
        <v>81</v>
      </c>
      <c r="B27" s="14">
        <v>352</v>
      </c>
      <c r="C27" s="14">
        <v>114350</v>
      </c>
      <c r="D27" s="16" t="s">
        <v>10</v>
      </c>
      <c r="E27" s="13">
        <v>457400</v>
      </c>
    </row>
    <row r="28" spans="1:5">
      <c r="A28" s="11" t="s">
        <v>82</v>
      </c>
      <c r="B28" s="14">
        <v>4042</v>
      </c>
      <c r="C28" s="14">
        <v>582806</v>
      </c>
      <c r="D28" s="16" t="s">
        <v>10</v>
      </c>
      <c r="E28" s="13">
        <v>2476926</v>
      </c>
    </row>
    <row r="29" spans="1:5">
      <c r="A29" s="11" t="s">
        <v>83</v>
      </c>
      <c r="B29" s="14">
        <v>44</v>
      </c>
      <c r="C29" s="14">
        <v>7204</v>
      </c>
      <c r="D29" s="16" t="s">
        <v>71</v>
      </c>
      <c r="E29" s="13">
        <v>18010</v>
      </c>
    </row>
    <row r="30" spans="1:5">
      <c r="A30" s="11" t="s">
        <v>84</v>
      </c>
      <c r="B30" s="14">
        <v>300</v>
      </c>
      <c r="C30" s="14">
        <v>300</v>
      </c>
      <c r="D30" s="16" t="s">
        <v>13</v>
      </c>
      <c r="E30" s="13">
        <v>90000</v>
      </c>
    </row>
    <row r="31" spans="1:5" ht="15.75" thickBot="1">
      <c r="A31" s="12" t="s">
        <v>35</v>
      </c>
      <c r="B31" s="15">
        <f>+SUM(B2:B30)</f>
        <v>80539.5</v>
      </c>
      <c r="C31" s="15"/>
      <c r="D31" s="17"/>
      <c r="E31" s="15">
        <f>+SUM(E2:E30)</f>
        <v>38579447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workbookViewId="0">
      <selection activeCell="E15" sqref="E15"/>
    </sheetView>
  </sheetViews>
  <sheetFormatPr defaultRowHeight="15"/>
  <cols>
    <col min="1" max="1" width="21.42578125" customWidth="1"/>
    <col min="2" max="2" width="10.5703125" bestFit="1" customWidth="1"/>
    <col min="3" max="3" width="11.5703125" bestFit="1" customWidth="1"/>
    <col min="5" max="5" width="14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85</v>
      </c>
      <c r="B2" s="14">
        <v>65000</v>
      </c>
      <c r="C2" s="14">
        <v>91000</v>
      </c>
      <c r="D2" s="16" t="s">
        <v>86</v>
      </c>
      <c r="E2" s="13">
        <v>10351250</v>
      </c>
    </row>
    <row r="3" spans="1:5">
      <c r="A3" s="11" t="s">
        <v>87</v>
      </c>
      <c r="B3" s="14" t="s">
        <v>12</v>
      </c>
      <c r="C3" s="14">
        <v>36400</v>
      </c>
      <c r="D3" s="16" t="s">
        <v>13</v>
      </c>
      <c r="E3" s="13">
        <v>1965600</v>
      </c>
    </row>
    <row r="4" spans="1:5">
      <c r="A4" s="11" t="s">
        <v>88</v>
      </c>
      <c r="B4" s="14">
        <v>150</v>
      </c>
      <c r="C4" s="14">
        <v>12000</v>
      </c>
      <c r="D4" s="16" t="s">
        <v>62</v>
      </c>
      <c r="E4" s="13">
        <v>60000</v>
      </c>
    </row>
    <row r="5" spans="1:5">
      <c r="A5" s="11" t="s">
        <v>89</v>
      </c>
      <c r="B5" s="14">
        <v>82000</v>
      </c>
      <c r="C5" s="14">
        <v>451000</v>
      </c>
      <c r="D5" s="16" t="s">
        <v>13</v>
      </c>
      <c r="E5" s="13">
        <v>9471000</v>
      </c>
    </row>
    <row r="6" spans="1:5">
      <c r="A6" s="11" t="s">
        <v>90</v>
      </c>
      <c r="B6" s="14" t="s">
        <v>12</v>
      </c>
      <c r="C6" s="14">
        <v>17</v>
      </c>
      <c r="D6" s="16" t="s">
        <v>13</v>
      </c>
      <c r="E6" s="13">
        <v>14620</v>
      </c>
    </row>
    <row r="7" spans="1:5">
      <c r="A7" s="11" t="s">
        <v>91</v>
      </c>
      <c r="B7" s="14">
        <v>25</v>
      </c>
      <c r="C7" s="14">
        <v>2500</v>
      </c>
      <c r="D7" s="16" t="s">
        <v>62</v>
      </c>
      <c r="E7" s="13">
        <v>1875</v>
      </c>
    </row>
    <row r="8" spans="1:5">
      <c r="A8" s="11" t="s">
        <v>92</v>
      </c>
      <c r="B8" s="14">
        <v>575</v>
      </c>
      <c r="C8" s="14">
        <v>2875</v>
      </c>
      <c r="D8" s="16" t="s">
        <v>13</v>
      </c>
      <c r="E8" s="13">
        <v>57500</v>
      </c>
    </row>
    <row r="9" spans="1:5">
      <c r="A9" s="11" t="s">
        <v>93</v>
      </c>
      <c r="B9" s="14">
        <v>90</v>
      </c>
      <c r="C9" s="14" t="s">
        <v>12</v>
      </c>
      <c r="D9" s="16" t="s">
        <v>12</v>
      </c>
      <c r="E9" s="13">
        <v>247500</v>
      </c>
    </row>
    <row r="10" spans="1:5">
      <c r="A10" s="11" t="s">
        <v>94</v>
      </c>
      <c r="B10" s="14">
        <v>764</v>
      </c>
      <c r="C10" s="14">
        <v>403400</v>
      </c>
      <c r="D10" s="16" t="s">
        <v>62</v>
      </c>
      <c r="E10" s="13">
        <v>72612</v>
      </c>
    </row>
    <row r="11" spans="1:5">
      <c r="A11" s="11" t="s">
        <v>95</v>
      </c>
      <c r="B11" s="14" t="s">
        <v>12</v>
      </c>
      <c r="C11" s="14">
        <v>420000</v>
      </c>
      <c r="D11" s="16" t="s">
        <v>62</v>
      </c>
      <c r="E11" s="13">
        <v>50400</v>
      </c>
    </row>
    <row r="12" spans="1:5">
      <c r="A12" s="11" t="s">
        <v>96</v>
      </c>
      <c r="B12" s="14" t="s">
        <v>12</v>
      </c>
      <c r="C12" s="14">
        <v>12000</v>
      </c>
      <c r="D12" s="16" t="s">
        <v>62</v>
      </c>
      <c r="E12" s="13">
        <v>5100</v>
      </c>
    </row>
    <row r="13" spans="1:5">
      <c r="A13" s="11" t="s">
        <v>97</v>
      </c>
      <c r="B13" s="14" t="s">
        <v>12</v>
      </c>
      <c r="C13" s="14">
        <v>10000</v>
      </c>
      <c r="D13" s="16" t="s">
        <v>98</v>
      </c>
      <c r="E13" s="13">
        <v>8000</v>
      </c>
    </row>
    <row r="14" spans="1:5">
      <c r="A14" s="11" t="s">
        <v>99</v>
      </c>
      <c r="B14" s="14">
        <v>5664</v>
      </c>
      <c r="C14" s="14">
        <v>70734</v>
      </c>
      <c r="D14" s="16" t="s">
        <v>13</v>
      </c>
      <c r="E14" s="13">
        <v>831125</v>
      </c>
    </row>
    <row r="15" spans="1:5">
      <c r="A15" s="11" t="s">
        <v>100</v>
      </c>
      <c r="B15" s="14">
        <v>73.5</v>
      </c>
      <c r="C15" s="14">
        <v>56040</v>
      </c>
      <c r="D15" s="16" t="s">
        <v>62</v>
      </c>
      <c r="E15" s="13">
        <v>4763</v>
      </c>
    </row>
    <row r="16" spans="1:5" ht="15.75" thickBot="1">
      <c r="A16" s="12" t="s">
        <v>35</v>
      </c>
      <c r="B16" s="15">
        <f>+SUM(B2:B15)</f>
        <v>154341.5</v>
      </c>
      <c r="C16" s="15"/>
      <c r="D16" s="17"/>
      <c r="E16" s="15">
        <f>+SUM(E2:E15)</f>
        <v>23141345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C10" sqref="C10"/>
    </sheetView>
  </sheetViews>
  <sheetFormatPr defaultRowHeight="15"/>
  <cols>
    <col min="2" max="3" width="10.5703125" bestFit="1" customWidth="1"/>
    <col min="5" max="5" width="13.28515625" bestFit="1" customWidth="1"/>
  </cols>
  <sheetData>
    <row r="1" spans="1:5" ht="15.75" thickBot="1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</row>
    <row r="2" spans="1:5">
      <c r="A2" s="11" t="s">
        <v>101</v>
      </c>
      <c r="B2" s="14">
        <v>4000</v>
      </c>
      <c r="C2" s="14">
        <v>3965</v>
      </c>
      <c r="D2" s="16" t="s">
        <v>13</v>
      </c>
      <c r="E2" s="14">
        <v>190320</v>
      </c>
    </row>
    <row r="3" spans="1:5">
      <c r="A3" s="11" t="s">
        <v>102</v>
      </c>
      <c r="B3" s="14">
        <v>51500</v>
      </c>
      <c r="C3" s="14">
        <v>38758</v>
      </c>
      <c r="D3" s="16" t="s">
        <v>13</v>
      </c>
      <c r="E3" s="14">
        <v>1744110</v>
      </c>
    </row>
    <row r="4" spans="1:5">
      <c r="A4" s="11" t="s">
        <v>103</v>
      </c>
      <c r="B4" s="14">
        <v>6505</v>
      </c>
      <c r="C4" s="14">
        <v>8586.5</v>
      </c>
      <c r="D4" s="16" t="s">
        <v>13</v>
      </c>
      <c r="E4" s="14">
        <v>446498</v>
      </c>
    </row>
    <row r="5" spans="1:5">
      <c r="A5" s="11" t="s">
        <v>104</v>
      </c>
      <c r="B5" s="14">
        <v>58100</v>
      </c>
      <c r="C5" s="14">
        <v>48373</v>
      </c>
      <c r="D5" s="16" t="s">
        <v>13</v>
      </c>
      <c r="E5" s="14">
        <v>2515396</v>
      </c>
    </row>
    <row r="6" spans="1:5">
      <c r="A6" s="11" t="s">
        <v>105</v>
      </c>
      <c r="B6" s="14">
        <v>5000</v>
      </c>
      <c r="C6" s="14">
        <v>7500</v>
      </c>
      <c r="D6" s="16" t="s">
        <v>13</v>
      </c>
      <c r="E6" s="14">
        <v>165000</v>
      </c>
    </row>
    <row r="7" spans="1:5">
      <c r="A7" s="11" t="s">
        <v>106</v>
      </c>
      <c r="B7" s="14">
        <v>1000</v>
      </c>
      <c r="C7" s="14">
        <v>14500</v>
      </c>
      <c r="D7" s="16" t="s">
        <v>107</v>
      </c>
      <c r="E7" s="14">
        <v>48575</v>
      </c>
    </row>
    <row r="8" spans="1:5">
      <c r="A8" s="11" t="s">
        <v>108</v>
      </c>
      <c r="B8" s="14">
        <v>7000</v>
      </c>
      <c r="C8" s="14">
        <v>10500</v>
      </c>
      <c r="D8" s="16" t="s">
        <v>13</v>
      </c>
      <c r="E8" s="14">
        <v>283500</v>
      </c>
    </row>
    <row r="9" spans="1:5">
      <c r="A9" s="11" t="s">
        <v>109</v>
      </c>
      <c r="B9" s="14">
        <v>2000</v>
      </c>
      <c r="C9" s="14">
        <v>4000</v>
      </c>
      <c r="D9" s="16" t="s">
        <v>13</v>
      </c>
      <c r="E9" s="14">
        <v>80000</v>
      </c>
    </row>
    <row r="10" spans="1:5">
      <c r="A10" s="11" t="s">
        <v>110</v>
      </c>
      <c r="B10" s="14">
        <v>1000</v>
      </c>
      <c r="C10" s="14" t="s">
        <v>12</v>
      </c>
      <c r="D10" s="16" t="s">
        <v>12</v>
      </c>
      <c r="E10" s="14">
        <v>160000</v>
      </c>
    </row>
    <row r="11" spans="1:5" ht="15.75" thickBot="1">
      <c r="A11" s="12" t="s">
        <v>35</v>
      </c>
      <c r="B11" s="15">
        <f>+SUM(B2:B10)</f>
        <v>136105</v>
      </c>
      <c r="C11" s="15"/>
      <c r="D11" s="17"/>
      <c r="E11" s="15">
        <f>+SUM(E2:E10)</f>
        <v>5633399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tabSelected="1" topLeftCell="A29" workbookViewId="0">
      <selection activeCell="A50" sqref="A50"/>
    </sheetView>
  </sheetViews>
  <sheetFormatPr defaultRowHeight="15"/>
  <cols>
    <col min="1" max="1" width="19" customWidth="1"/>
    <col min="3" max="3" width="17.28515625" customWidth="1"/>
    <col min="5" max="5" width="13.28515625" bestFit="1" customWidth="1"/>
    <col min="6" max="6" width="18.28515625" customWidth="1"/>
  </cols>
  <sheetData>
    <row r="1" spans="1:5" ht="30.75" thickBot="1">
      <c r="A1" s="1" t="s">
        <v>111</v>
      </c>
      <c r="B1" s="1" t="s">
        <v>1</v>
      </c>
      <c r="C1" s="18" t="s">
        <v>112</v>
      </c>
      <c r="D1" s="1" t="s">
        <v>4</v>
      </c>
      <c r="E1" s="1" t="s">
        <v>5</v>
      </c>
    </row>
    <row r="2" spans="1:5">
      <c r="A2" t="s">
        <v>113</v>
      </c>
      <c r="B2" t="s">
        <v>114</v>
      </c>
      <c r="C2" s="7">
        <v>41159</v>
      </c>
      <c r="D2" s="9" t="s">
        <v>115</v>
      </c>
      <c r="E2" s="7">
        <v>6266458</v>
      </c>
    </row>
    <row r="3" spans="1:5">
      <c r="A3" t="s">
        <v>116</v>
      </c>
      <c r="B3" t="s">
        <v>114</v>
      </c>
      <c r="C3" s="7">
        <v>51345</v>
      </c>
      <c r="D3" s="9" t="s">
        <v>115</v>
      </c>
      <c r="E3" s="7">
        <v>6007365</v>
      </c>
    </row>
    <row r="4" spans="1:5">
      <c r="A4" t="s">
        <v>117</v>
      </c>
      <c r="B4" t="s">
        <v>114</v>
      </c>
      <c r="C4" s="7">
        <v>23848</v>
      </c>
      <c r="D4" s="9" t="s">
        <v>115</v>
      </c>
      <c r="E4" s="7">
        <v>894300</v>
      </c>
    </row>
    <row r="5" spans="1:5">
      <c r="A5" t="s">
        <v>118</v>
      </c>
      <c r="B5" t="s">
        <v>114</v>
      </c>
      <c r="C5" s="7">
        <v>1737</v>
      </c>
      <c r="D5" s="9" t="s">
        <v>115</v>
      </c>
      <c r="E5" s="7">
        <v>267498</v>
      </c>
    </row>
    <row r="6" spans="1:5">
      <c r="A6" t="s">
        <v>119</v>
      </c>
      <c r="B6" t="s">
        <v>114</v>
      </c>
      <c r="C6" s="7">
        <v>94241</v>
      </c>
      <c r="D6" s="9" t="s">
        <v>115</v>
      </c>
      <c r="E6" s="7">
        <v>612567</v>
      </c>
    </row>
    <row r="7" spans="1:5" ht="15.75" thickBot="1">
      <c r="A7" t="s">
        <v>120</v>
      </c>
      <c r="B7" t="s">
        <v>114</v>
      </c>
      <c r="C7" s="7">
        <v>23848</v>
      </c>
      <c r="D7" s="9" t="s">
        <v>115</v>
      </c>
      <c r="E7" s="7">
        <v>71544</v>
      </c>
    </row>
    <row r="8" spans="1:5">
      <c r="A8" s="5" t="s">
        <v>35</v>
      </c>
      <c r="B8" s="5"/>
      <c r="C8" s="8"/>
      <c r="D8" s="10"/>
      <c r="E8" s="8">
        <f>+SUM(E2:E7)</f>
        <v>14119732</v>
      </c>
    </row>
    <row r="9" spans="1:5">
      <c r="C9" s="7"/>
      <c r="D9" s="9"/>
      <c r="E9" s="7"/>
    </row>
    <row r="10" spans="1:5">
      <c r="A10" t="s">
        <v>121</v>
      </c>
      <c r="B10" t="s">
        <v>121</v>
      </c>
      <c r="C10" s="7">
        <v>19275</v>
      </c>
      <c r="D10" s="9" t="s">
        <v>115</v>
      </c>
      <c r="E10" s="7">
        <v>96375</v>
      </c>
    </row>
    <row r="11" spans="1:5">
      <c r="A11" t="s">
        <v>122</v>
      </c>
      <c r="B11" t="s">
        <v>121</v>
      </c>
      <c r="C11" s="7">
        <v>175228</v>
      </c>
      <c r="D11" s="9" t="s">
        <v>115</v>
      </c>
      <c r="E11" s="7">
        <v>2190350</v>
      </c>
    </row>
    <row r="12" spans="1:5">
      <c r="A12" t="s">
        <v>123</v>
      </c>
      <c r="B12" t="s">
        <v>121</v>
      </c>
      <c r="C12" s="7">
        <v>1922750</v>
      </c>
      <c r="D12" s="9" t="s">
        <v>32</v>
      </c>
      <c r="E12" s="7">
        <v>711418</v>
      </c>
    </row>
    <row r="13" spans="1:5" ht="15.75" thickBot="1">
      <c r="A13" t="s">
        <v>124</v>
      </c>
      <c r="B13" t="s">
        <v>121</v>
      </c>
      <c r="C13" s="7" t="s">
        <v>12</v>
      </c>
      <c r="D13" s="9" t="s">
        <v>125</v>
      </c>
      <c r="E13" s="7">
        <v>17523</v>
      </c>
    </row>
    <row r="14" spans="1:5">
      <c r="A14" s="5" t="s">
        <v>35</v>
      </c>
      <c r="B14" s="5"/>
      <c r="C14" s="8"/>
      <c r="D14" s="10"/>
      <c r="E14" s="8">
        <f>+SUM(E10:E13)</f>
        <v>3015666</v>
      </c>
    </row>
    <row r="15" spans="1:5">
      <c r="C15" s="7"/>
      <c r="D15" s="9"/>
      <c r="E15" s="7"/>
    </row>
    <row r="16" spans="1:5" ht="15.75" thickBot="1">
      <c r="A16" t="s">
        <v>126</v>
      </c>
      <c r="B16" t="s">
        <v>127</v>
      </c>
      <c r="C16" s="7">
        <v>12000</v>
      </c>
      <c r="D16" s="9" t="s">
        <v>115</v>
      </c>
      <c r="E16" s="7">
        <v>483600</v>
      </c>
    </row>
    <row r="17" spans="1:5">
      <c r="A17" s="5" t="s">
        <v>35</v>
      </c>
      <c r="B17" s="5"/>
      <c r="C17" s="8"/>
      <c r="D17" s="10"/>
      <c r="E17" s="8">
        <f>+SUM(E16)</f>
        <v>483600</v>
      </c>
    </row>
    <row r="18" spans="1:5">
      <c r="C18" s="7"/>
      <c r="D18" s="9"/>
      <c r="E18" s="7"/>
    </row>
    <row r="19" spans="1:5">
      <c r="A19" t="s">
        <v>128</v>
      </c>
      <c r="B19" t="s">
        <v>129</v>
      </c>
      <c r="C19" s="7">
        <v>49500</v>
      </c>
      <c r="D19" s="9" t="s">
        <v>115</v>
      </c>
      <c r="E19" s="7">
        <v>284625</v>
      </c>
    </row>
    <row r="20" spans="1:5">
      <c r="A20" t="s">
        <v>129</v>
      </c>
      <c r="B20" t="s">
        <v>129</v>
      </c>
      <c r="C20" s="7">
        <v>544500</v>
      </c>
      <c r="D20" s="9" t="s">
        <v>115</v>
      </c>
      <c r="E20" s="7">
        <v>898425</v>
      </c>
    </row>
    <row r="21" spans="1:5">
      <c r="A21" t="s">
        <v>130</v>
      </c>
      <c r="B21" t="s">
        <v>129</v>
      </c>
      <c r="C21" s="7">
        <v>1222000</v>
      </c>
      <c r="D21" s="9" t="s">
        <v>131</v>
      </c>
      <c r="E21" s="7">
        <v>672100</v>
      </c>
    </row>
    <row r="22" spans="1:5">
      <c r="A22" t="s">
        <v>132</v>
      </c>
      <c r="B22" t="s">
        <v>129</v>
      </c>
      <c r="C22" s="7">
        <v>8800</v>
      </c>
      <c r="D22" s="9" t="s">
        <v>115</v>
      </c>
      <c r="E22" s="7">
        <v>22000</v>
      </c>
    </row>
    <row r="23" spans="1:5" ht="15.75" thickBot="1">
      <c r="A23" t="s">
        <v>133</v>
      </c>
      <c r="B23" t="s">
        <v>129</v>
      </c>
      <c r="C23" s="7">
        <v>1650</v>
      </c>
      <c r="D23" s="9" t="s">
        <v>115</v>
      </c>
      <c r="E23" s="7">
        <v>6353</v>
      </c>
    </row>
    <row r="24" spans="1:5">
      <c r="A24" s="5" t="s">
        <v>35</v>
      </c>
      <c r="B24" s="5"/>
      <c r="C24" s="8"/>
      <c r="D24" s="10"/>
      <c r="E24" s="8">
        <f>+SUM(E19:E23)</f>
        <v>1883503</v>
      </c>
    </row>
    <row r="25" spans="1:5">
      <c r="C25" s="7"/>
      <c r="D25" s="9"/>
      <c r="E25" s="7"/>
    </row>
    <row r="26" spans="1:5">
      <c r="A26" t="s">
        <v>134</v>
      </c>
      <c r="B26" t="s">
        <v>135</v>
      </c>
      <c r="C26" s="7">
        <v>9170000</v>
      </c>
      <c r="D26" s="9" t="s">
        <v>136</v>
      </c>
      <c r="E26" s="7">
        <v>4126500</v>
      </c>
    </row>
    <row r="27" spans="1:5">
      <c r="A27" t="s">
        <v>137</v>
      </c>
      <c r="B27" t="s">
        <v>135</v>
      </c>
      <c r="C27" s="7">
        <v>568000</v>
      </c>
      <c r="D27" s="9" t="s">
        <v>136</v>
      </c>
      <c r="E27" s="7">
        <v>624800</v>
      </c>
    </row>
    <row r="28" spans="1:5">
      <c r="A28" t="s">
        <v>138</v>
      </c>
      <c r="B28" t="s">
        <v>135</v>
      </c>
      <c r="C28" s="7">
        <v>54000</v>
      </c>
      <c r="D28" s="9" t="s">
        <v>136</v>
      </c>
      <c r="E28" s="7">
        <v>40500</v>
      </c>
    </row>
    <row r="29" spans="1:5">
      <c r="A29" t="s">
        <v>139</v>
      </c>
      <c r="B29" t="s">
        <v>135</v>
      </c>
      <c r="C29" s="7">
        <v>58535</v>
      </c>
      <c r="D29" s="9" t="s">
        <v>62</v>
      </c>
      <c r="E29" s="7">
        <v>28097</v>
      </c>
    </row>
    <row r="30" spans="1:5" ht="15.75" thickBot="1">
      <c r="A30" t="s">
        <v>140</v>
      </c>
      <c r="B30" t="s">
        <v>135</v>
      </c>
      <c r="C30" s="7">
        <v>632000</v>
      </c>
      <c r="D30" s="9" t="s">
        <v>62</v>
      </c>
      <c r="E30" s="7">
        <v>113940</v>
      </c>
    </row>
    <row r="31" spans="1:5" ht="17.25">
      <c r="A31" s="5" t="s">
        <v>35</v>
      </c>
      <c r="B31" s="5"/>
      <c r="C31" s="8"/>
      <c r="D31" s="10"/>
      <c r="E31" s="19">
        <f>+SUM(E26:E30)</f>
        <v>4933837</v>
      </c>
    </row>
    <row r="33" spans="1:10" ht="17.25">
      <c r="A33" s="23" t="s">
        <v>141</v>
      </c>
      <c r="B33" s="23"/>
      <c r="C33" s="23"/>
      <c r="D33" s="23"/>
      <c r="E33" s="20">
        <f>+SUM(E8,E14,E17,E24,E31)</f>
        <v>24436338</v>
      </c>
    </row>
    <row r="35" spans="1:10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7" spans="1:10">
      <c r="A37" s="23" t="s">
        <v>142</v>
      </c>
      <c r="B37" s="23"/>
      <c r="C37" s="23"/>
      <c r="D37" s="3"/>
      <c r="E37" s="22">
        <v>396582</v>
      </c>
    </row>
    <row r="38" spans="1:10">
      <c r="A38" s="23" t="s">
        <v>143</v>
      </c>
      <c r="B38" s="23"/>
      <c r="C38" s="23"/>
      <c r="D38" s="23"/>
      <c r="E38" s="22">
        <v>1623655</v>
      </c>
    </row>
    <row r="40" spans="1:10">
      <c r="A40" s="23" t="s">
        <v>144</v>
      </c>
      <c r="B40" s="23"/>
      <c r="C40" s="23"/>
      <c r="D40" s="23"/>
      <c r="F40" s="24">
        <v>111827254</v>
      </c>
    </row>
    <row r="41" spans="1:10">
      <c r="A41" s="23"/>
      <c r="B41" s="23"/>
      <c r="C41" s="23"/>
      <c r="D41" s="23"/>
      <c r="F41" s="23"/>
    </row>
    <row r="42" spans="1:10">
      <c r="A42" s="23" t="s">
        <v>145</v>
      </c>
      <c r="B42" s="23"/>
      <c r="C42" s="23"/>
      <c r="D42" s="23"/>
      <c r="F42" s="25">
        <v>205000</v>
      </c>
    </row>
    <row r="43" spans="1:10">
      <c r="A43" s="23"/>
      <c r="B43" s="23"/>
      <c r="C43" s="23"/>
      <c r="D43" s="23"/>
      <c r="F43" s="26"/>
    </row>
    <row r="44" spans="1:10">
      <c r="A44" s="23" t="s">
        <v>146</v>
      </c>
      <c r="B44" s="23"/>
      <c r="C44" s="23"/>
      <c r="D44" s="23"/>
      <c r="F44" s="24">
        <f>+SUM(F40:F43)</f>
        <v>112032254</v>
      </c>
    </row>
    <row r="45" spans="1:10">
      <c r="A45" s="23"/>
      <c r="B45" s="23"/>
      <c r="C45" s="23"/>
      <c r="D45" s="23"/>
      <c r="F45" s="23"/>
    </row>
    <row r="48" spans="1:10">
      <c r="A48" t="s">
        <v>147</v>
      </c>
    </row>
    <row r="49" spans="1:1">
      <c r="A49" t="s">
        <v>148</v>
      </c>
    </row>
  </sheetData>
  <mergeCells count="9">
    <mergeCell ref="A44:D45"/>
    <mergeCell ref="F44:F45"/>
    <mergeCell ref="A33:D33"/>
    <mergeCell ref="A37:C37"/>
    <mergeCell ref="A38:D38"/>
    <mergeCell ref="A40:D41"/>
    <mergeCell ref="A42:D43"/>
    <mergeCell ref="F40:F41"/>
    <mergeCell ref="F42:F43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28653E-0418-4702-873F-C4AAB172D6F3}"/>
</file>

<file path=customXml/itemProps2.xml><?xml version="1.0" encoding="utf-8"?>
<ds:datastoreItem xmlns:ds="http://schemas.openxmlformats.org/officeDocument/2006/customXml" ds:itemID="{4CE62A29-4740-47F3-AE3B-AB3C692F8C79}"/>
</file>

<file path=customXml/itemProps3.xml><?xml version="1.0" encoding="utf-8"?>
<ds:datastoreItem xmlns:ds="http://schemas.openxmlformats.org/officeDocument/2006/customXml" ds:itemID="{99E67DBD-2265-4FCF-83E4-ED03B353FA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2025-05-10T17:46:05Z</dcterms:created>
  <dcterms:modified xsi:type="dcterms:W3CDTF">2025-05-14T20:12:35Z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