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AC1C0936-2E6F-4A91-AF19-E20155A33AAF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Crop Acreage Production Value" sheetId="1" r:id="rId1"/>
    <sheet name="Vegetable Crops -1944" sheetId="2" r:id="rId2"/>
    <sheet name="Field Crops -1944" sheetId="3" r:id="rId3"/>
    <sheet name="Grain - 1944" sheetId="4" r:id="rId4"/>
    <sheet name="Livestock &amp; Livestock Product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5" l="1"/>
  <c r="E32" i="5"/>
  <c r="E30" i="5"/>
  <c r="E23" i="5"/>
  <c r="E16" i="5"/>
  <c r="E13" i="5"/>
  <c r="E8" i="5"/>
  <c r="E9" i="4"/>
  <c r="B9" i="4"/>
  <c r="E15" i="3"/>
  <c r="B15" i="3"/>
  <c r="B34" i="2"/>
  <c r="E34" i="2"/>
  <c r="F46" i="1"/>
  <c r="C46" i="1"/>
  <c r="F38" i="1"/>
  <c r="C38" i="1"/>
  <c r="F31" i="1"/>
  <c r="C31" i="1"/>
  <c r="F23" i="1"/>
  <c r="C23" i="1"/>
</calcChain>
</file>

<file path=xl/sharedStrings.xml><?xml version="1.0" encoding="utf-8"?>
<sst xmlns="http://schemas.openxmlformats.org/spreadsheetml/2006/main" count="326" uniqueCount="147">
  <si>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</si>
  <si>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</si>
  <si>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</si>
  <si>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</si>
  <si>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</si>
  <si>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</si>
  <si>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</si>
  <si>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</si>
  <si>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bx.</t>
  </si>
  <si>
    <t>Apricots</t>
  </si>
  <si>
    <t>lugs</t>
  </si>
  <si>
    <t>Apricots, cannery</t>
  </si>
  <si>
    <t>tons</t>
  </si>
  <si>
    <t>Berries</t>
  </si>
  <si>
    <t>cr.</t>
  </si>
  <si>
    <t>Figs</t>
  </si>
  <si>
    <t>Figs, dried</t>
  </si>
  <si>
    <t>---</t>
  </si>
  <si>
    <t>Nectarines</t>
  </si>
  <si>
    <t>Olives</t>
  </si>
  <si>
    <t>Peaches</t>
  </si>
  <si>
    <t>Peaches, cannery</t>
  </si>
  <si>
    <t>Prunes</t>
  </si>
  <si>
    <t>Pears</t>
  </si>
  <si>
    <t>Persimmons</t>
  </si>
  <si>
    <t>Plums</t>
  </si>
  <si>
    <t>Pomegranates</t>
  </si>
  <si>
    <t>Quinces</t>
  </si>
  <si>
    <t>Almonds</t>
  </si>
  <si>
    <t>lbs.</t>
  </si>
  <si>
    <t>Pecans - Not full bearing</t>
  </si>
  <si>
    <t>Walnuts</t>
  </si>
  <si>
    <t>Family Orchard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</si>
  <si>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</si>
  <si>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</si>
  <si>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</si>
  <si>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</si>
  <si>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</si>
  <si>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</si>
  <si>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</si>
  <si>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</si>
  <si>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</si>
  <si>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</si>
  <si>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</si>
  <si>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</si>
  <si>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Melons</t>
  </si>
  <si>
    <t>Watermelons</t>
  </si>
  <si>
    <t>Cantaloupes</t>
  </si>
  <si>
    <t>Honey Dews</t>
  </si>
  <si>
    <t>Others</t>
  </si>
  <si>
    <t>Melon seed</t>
  </si>
  <si>
    <t>lb.</t>
  </si>
  <si>
    <t>Endive-Chicory-Romaine</t>
  </si>
  <si>
    <t>Potatoes</t>
  </si>
  <si>
    <t>sks.</t>
  </si>
  <si>
    <t>Potato culls, stock feed</t>
  </si>
  <si>
    <t>Peas</t>
  </si>
  <si>
    <t>hamp.</t>
  </si>
  <si>
    <t>Onions, Com'l.</t>
  </si>
  <si>
    <t>sk.</t>
  </si>
  <si>
    <t>Onions, Seed</t>
  </si>
  <si>
    <t>Onions, Salt</t>
  </si>
  <si>
    <t>Sweet Potatoes</t>
  </si>
  <si>
    <t>Lettuce</t>
  </si>
  <si>
    <t>Lettuce, Seed</t>
  </si>
  <si>
    <t>Sweet Corn</t>
  </si>
  <si>
    <t>Carrots</t>
  </si>
  <si>
    <t>Carrot Seed</t>
  </si>
  <si>
    <t>Tomatoes</t>
  </si>
  <si>
    <t>Squash Banana</t>
  </si>
  <si>
    <t>Cauliflower</t>
  </si>
  <si>
    <t>Red Beet Seed</t>
  </si>
  <si>
    <t>Fava Beans</t>
  </si>
  <si>
    <t>Beans, Blackeye</t>
  </si>
  <si>
    <t>bags</t>
  </si>
  <si>
    <t>Beans, Pink</t>
  </si>
  <si>
    <t>Beans, String</t>
  </si>
  <si>
    <t>Broccoli</t>
  </si>
  <si>
    <t>Peppers</t>
  </si>
  <si>
    <t>Cucumbers</t>
  </si>
  <si>
    <t>Spinach</t>
  </si>
  <si>
    <t>Asparagus</t>
  </si>
  <si>
    <t>Cabbage</t>
  </si>
  <si>
    <t>Okra seed</t>
  </si>
  <si>
    <t>Rutabaga</t>
  </si>
  <si>
    <t>Squash, Summer</t>
  </si>
  <si>
    <t>Squash Seed</t>
  </si>
  <si>
    <t>Misc. Vegetables</t>
  </si>
  <si>
    <t>Cotton</t>
  </si>
  <si>
    <t>bales</t>
  </si>
  <si>
    <t>Cotton Seed</t>
  </si>
  <si>
    <t>Mint</t>
  </si>
  <si>
    <t>Alfalfa</t>
  </si>
  <si>
    <t>Alfalfa Seed</t>
  </si>
  <si>
    <t>Flower Seed</t>
  </si>
  <si>
    <t>Silage</t>
  </si>
  <si>
    <t>Nursery Stock</t>
  </si>
  <si>
    <t>Guayule - Not in Prod.</t>
  </si>
  <si>
    <t>Honey</t>
  </si>
  <si>
    <t>Beeswax</t>
  </si>
  <si>
    <t>Queen Bees</t>
  </si>
  <si>
    <t>ea.</t>
  </si>
  <si>
    <t>Sugar Beets</t>
  </si>
  <si>
    <t>Barley</t>
  </si>
  <si>
    <t>bu.</t>
  </si>
  <si>
    <t>Milo</t>
  </si>
  <si>
    <t>Wheat</t>
  </si>
  <si>
    <t>Grain Hay</t>
  </si>
  <si>
    <t>Flax</t>
  </si>
  <si>
    <t>Oat Hay</t>
  </si>
  <si>
    <t>Sudan</t>
  </si>
  <si>
    <t>Item</t>
  </si>
  <si>
    <t>Quantity/Number of Head</t>
  </si>
  <si>
    <t>Steers</t>
  </si>
  <si>
    <t>Cattle</t>
  </si>
  <si>
    <t>head</t>
  </si>
  <si>
    <t>Cows &amp; Heifers</t>
  </si>
  <si>
    <t>Calves</t>
  </si>
  <si>
    <t>Bulls</t>
  </si>
  <si>
    <t>Hides - Cow</t>
  </si>
  <si>
    <t>Hides - Calf</t>
  </si>
  <si>
    <t>Sheep</t>
  </si>
  <si>
    <t>Lambs</t>
  </si>
  <si>
    <t>Wool</t>
  </si>
  <si>
    <t>Hogs</t>
  </si>
  <si>
    <t>Swine</t>
  </si>
  <si>
    <t>Turkeys</t>
  </si>
  <si>
    <t>Poultry</t>
  </si>
  <si>
    <t>Eggs</t>
  </si>
  <si>
    <t>doz.</t>
  </si>
  <si>
    <t>Ducks</t>
  </si>
  <si>
    <t>Geese</t>
  </si>
  <si>
    <t>Milk</t>
  </si>
  <si>
    <t>Dairy</t>
  </si>
  <si>
    <t>gal.</t>
  </si>
  <si>
    <t>Ice Cream Mfg.</t>
  </si>
  <si>
    <t>Ice Milk Mfg.</t>
  </si>
  <si>
    <t>Pounds Butter Mfg.</t>
  </si>
  <si>
    <t>Cottage Cheese</t>
  </si>
  <si>
    <t>Grand total of all livestock</t>
  </si>
  <si>
    <t>Total acreage of all crops</t>
  </si>
  <si>
    <t>Total tonnage of all crops incl. livestock</t>
  </si>
  <si>
    <t>Total value of all crops including livestock</t>
  </si>
  <si>
    <t>Government Payments to the AAA Program not available - estimated</t>
  </si>
  <si>
    <t>Total returns to Agriculture</t>
  </si>
  <si>
    <t>*Statistics on livestock and dairy products for calender year of 1943.</t>
  </si>
  <si>
    <t>1944 not available until after July.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</si>
</sst>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2" xfId="0" applyFont="1" applyBorder="1"/>
    <xf numFmtId="164" fontId="0" fillId="0" borderId="0" xfId="1" applyNumberFormat="1" applyFont="1"/>
    <xf numFmtId="164" fontId="3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3" fillId="0" borderId="0" xfId="0" applyNumberFormat="1" applyFont="1"/>
    <xf numFmtId="0" fontId="0" fillId="2" borderId="0" xfId="0" applyFill="1"/>
    <xf numFmtId="164" fontId="3" fillId="0" borderId="0" xfId="1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opLeftCell="A39" workbookViewId="0">
      <selection activeCell="F36" sqref="F36"/>
    </sheetView>
  </sheetViews>
  <sheetFormatPr defaultRowHeight="15"/>
  <cols>
    <col min="1" max="1" width="22.7109375" customWidth="1"/>
    <col min="2" max="2" width="22" customWidth="1"/>
    <col min="3" max="3" width="9.5703125" bestFit="1" customWidth="1"/>
    <col min="4" max="4" width="13.28515625" bestFit="1" customWidth="1"/>
    <col min="6" max="6" width="13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8">
        <v>26</v>
      </c>
      <c r="D3" s="8">
        <v>2500</v>
      </c>
      <c r="E3" s="10" t="s">
        <v>8</v>
      </c>
      <c r="F3" s="6">
        <v>6250</v>
      </c>
    </row>
    <row r="4" spans="1:6">
      <c r="A4" t="s">
        <v>9</v>
      </c>
      <c r="B4" t="s">
        <v>6</v>
      </c>
      <c r="C4" s="8">
        <v>438</v>
      </c>
      <c r="D4" s="8">
        <v>29493</v>
      </c>
      <c r="E4" s="10" t="s">
        <v>10</v>
      </c>
      <c r="F4" s="6">
        <v>73733</v>
      </c>
    </row>
    <row r="5" spans="1:6">
      <c r="A5" t="s">
        <v>11</v>
      </c>
      <c r="B5" t="s">
        <v>6</v>
      </c>
      <c r="C5" s="8"/>
      <c r="D5" s="8">
        <v>1340</v>
      </c>
      <c r="E5" s="10" t="s">
        <v>12</v>
      </c>
      <c r="F5" s="6">
        <v>139360</v>
      </c>
    </row>
    <row r="6" spans="1:6">
      <c r="A6" t="s">
        <v>13</v>
      </c>
      <c r="B6" t="s">
        <v>6</v>
      </c>
      <c r="C6" s="8">
        <v>70</v>
      </c>
      <c r="D6" s="8">
        <v>7000</v>
      </c>
      <c r="E6" s="10" t="s">
        <v>14</v>
      </c>
      <c r="F6" s="6">
        <v>17500</v>
      </c>
    </row>
    <row r="7" spans="1:6">
      <c r="A7" t="s">
        <v>15</v>
      </c>
      <c r="B7" t="s">
        <v>6</v>
      </c>
      <c r="C7" s="8">
        <v>5</v>
      </c>
      <c r="D7" s="8">
        <v>1700</v>
      </c>
      <c r="E7" s="10" t="s">
        <v>10</v>
      </c>
      <c r="F7" s="6">
        <v>3825</v>
      </c>
    </row>
    <row r="8" spans="1:6">
      <c r="A8" t="s">
        <v>16</v>
      </c>
      <c r="B8" t="s">
        <v>6</v>
      </c>
      <c r="C8" s="8" t="s">
        <v>17</v>
      </c>
      <c r="D8" s="8">
        <v>5.5</v>
      </c>
      <c r="E8" s="10" t="s">
        <v>12</v>
      </c>
      <c r="F8" s="6">
        <v>1375</v>
      </c>
    </row>
    <row r="9" spans="1:6">
      <c r="A9" t="s">
        <v>18</v>
      </c>
      <c r="B9" t="s">
        <v>6</v>
      </c>
      <c r="C9" s="8">
        <v>94</v>
      </c>
      <c r="D9" s="8">
        <v>17129</v>
      </c>
      <c r="E9" s="10" t="s">
        <v>10</v>
      </c>
      <c r="F9" s="6">
        <v>47105</v>
      </c>
    </row>
    <row r="10" spans="1:6">
      <c r="A10" t="s">
        <v>19</v>
      </c>
      <c r="B10" t="s">
        <v>6</v>
      </c>
      <c r="C10" s="8">
        <v>477</v>
      </c>
      <c r="D10" s="8">
        <v>932</v>
      </c>
      <c r="E10" s="10" t="s">
        <v>12</v>
      </c>
      <c r="F10" s="6">
        <v>186400</v>
      </c>
    </row>
    <row r="11" spans="1:6">
      <c r="A11" t="s">
        <v>20</v>
      </c>
      <c r="B11" t="s">
        <v>6</v>
      </c>
      <c r="C11" s="8"/>
      <c r="D11" s="8">
        <v>123236</v>
      </c>
      <c r="E11" s="10" t="s">
        <v>10</v>
      </c>
      <c r="F11" s="6">
        <v>246472</v>
      </c>
    </row>
    <row r="12" spans="1:6">
      <c r="A12" t="s">
        <v>21</v>
      </c>
      <c r="B12" t="s">
        <v>6</v>
      </c>
      <c r="C12" s="8">
        <v>804</v>
      </c>
      <c r="D12" s="8">
        <v>1295.5</v>
      </c>
      <c r="E12" s="10" t="s">
        <v>12</v>
      </c>
      <c r="F12" s="6">
        <v>80321</v>
      </c>
    </row>
    <row r="13" spans="1:6">
      <c r="A13" t="s">
        <v>22</v>
      </c>
      <c r="B13" t="s">
        <v>6</v>
      </c>
      <c r="C13" s="8">
        <v>27</v>
      </c>
      <c r="D13" s="8">
        <v>1800</v>
      </c>
      <c r="E13" s="10"/>
      <c r="F13" s="6">
        <v>5400</v>
      </c>
    </row>
    <row r="14" spans="1:6">
      <c r="A14" t="s">
        <v>23</v>
      </c>
      <c r="B14" t="s">
        <v>6</v>
      </c>
      <c r="C14" s="8">
        <v>104</v>
      </c>
      <c r="D14" s="8">
        <v>44586</v>
      </c>
      <c r="E14" s="10" t="s">
        <v>10</v>
      </c>
      <c r="F14" s="6">
        <v>111465</v>
      </c>
    </row>
    <row r="15" spans="1:6">
      <c r="A15" t="s">
        <v>24</v>
      </c>
      <c r="B15" t="s">
        <v>6</v>
      </c>
      <c r="C15" s="8">
        <v>20</v>
      </c>
      <c r="D15" s="8">
        <v>3742</v>
      </c>
      <c r="E15" s="10" t="s">
        <v>10</v>
      </c>
      <c r="F15" s="6">
        <v>7484</v>
      </c>
    </row>
    <row r="16" spans="1:6">
      <c r="A16" t="s">
        <v>25</v>
      </c>
      <c r="B16" t="s">
        <v>6</v>
      </c>
      <c r="C16" s="8">
        <v>1411</v>
      </c>
      <c r="D16" s="8">
        <v>597160</v>
      </c>
      <c r="E16" s="10" t="s">
        <v>10</v>
      </c>
      <c r="F16" s="6">
        <v>1343610</v>
      </c>
    </row>
    <row r="17" spans="1:6">
      <c r="A17" t="s">
        <v>26</v>
      </c>
      <c r="B17" t="s">
        <v>6</v>
      </c>
      <c r="C17" s="8">
        <v>21</v>
      </c>
      <c r="D17" s="8">
        <v>12798</v>
      </c>
      <c r="E17" s="10" t="s">
        <v>10</v>
      </c>
      <c r="F17" s="6">
        <v>19197</v>
      </c>
    </row>
    <row r="18" spans="1:6">
      <c r="A18" t="s">
        <v>27</v>
      </c>
      <c r="B18" t="s">
        <v>6</v>
      </c>
      <c r="C18" s="8">
        <v>10</v>
      </c>
      <c r="D18" s="8">
        <v>65</v>
      </c>
      <c r="E18" s="10" t="s">
        <v>12</v>
      </c>
      <c r="F18" s="6">
        <v>3900</v>
      </c>
    </row>
    <row r="19" spans="1:6">
      <c r="A19" t="s">
        <v>28</v>
      </c>
      <c r="B19" t="s">
        <v>6</v>
      </c>
      <c r="C19" s="8">
        <v>79</v>
      </c>
      <c r="D19" s="8">
        <v>13000</v>
      </c>
      <c r="E19" s="10" t="s">
        <v>29</v>
      </c>
      <c r="F19" s="6">
        <v>4680</v>
      </c>
    </row>
    <row r="20" spans="1:6">
      <c r="A20" t="s">
        <v>30</v>
      </c>
      <c r="B20" t="s">
        <v>6</v>
      </c>
      <c r="C20" s="8">
        <v>21</v>
      </c>
      <c r="D20" s="8">
        <v>2300</v>
      </c>
      <c r="E20" s="10" t="s">
        <v>29</v>
      </c>
      <c r="F20" s="6">
        <v>690</v>
      </c>
    </row>
    <row r="21" spans="1:6">
      <c r="A21" t="s">
        <v>31</v>
      </c>
      <c r="B21" t="s">
        <v>6</v>
      </c>
      <c r="C21" s="8">
        <v>20</v>
      </c>
      <c r="D21" s="8">
        <v>35</v>
      </c>
      <c r="E21" s="10" t="s">
        <v>12</v>
      </c>
      <c r="F21" s="6">
        <v>15750</v>
      </c>
    </row>
    <row r="22" spans="1:6" ht="15.75" thickBot="1">
      <c r="A22" t="s">
        <v>32</v>
      </c>
      <c r="B22" t="s">
        <v>6</v>
      </c>
      <c r="C22" s="8">
        <v>150</v>
      </c>
      <c r="D22" s="8">
        <v>650</v>
      </c>
      <c r="E22" s="10" t="s">
        <v>12</v>
      </c>
      <c r="F22" s="6">
        <v>32500</v>
      </c>
    </row>
    <row r="23" spans="1:6">
      <c r="A23" s="5" t="s">
        <v>33</v>
      </c>
      <c r="B23" s="5"/>
      <c r="C23" s="9">
        <f>+SUM(C3:C22)</f>
        <v>3777</v>
      </c>
      <c r="D23" s="9"/>
      <c r="E23" s="11"/>
      <c r="F23" s="9">
        <f>+SUM(F3:F22)</f>
        <v>2347017</v>
      </c>
    </row>
    <row r="24" spans="1:6">
      <c r="C24" s="8"/>
      <c r="D24" s="8"/>
      <c r="E24" s="10"/>
      <c r="F24" s="6"/>
    </row>
    <row r="25" spans="1:6">
      <c r="A25" s="4" t="s">
        <v>34</v>
      </c>
      <c r="C25" s="8"/>
      <c r="D25" s="8"/>
      <c r="E25" s="10"/>
      <c r="F25" s="6"/>
    </row>
    <row r="26" spans="1:6">
      <c r="A26" t="s">
        <v>35</v>
      </c>
      <c r="B26" t="s">
        <v>34</v>
      </c>
      <c r="C26" s="8">
        <v>35</v>
      </c>
      <c r="D26" s="8">
        <v>15750</v>
      </c>
      <c r="E26" s="10" t="s">
        <v>8</v>
      </c>
      <c r="F26" s="6">
        <v>43943</v>
      </c>
    </row>
    <row r="27" spans="1:6">
      <c r="A27" t="s">
        <v>36</v>
      </c>
      <c r="B27" t="s">
        <v>34</v>
      </c>
      <c r="C27" s="8">
        <v>1366</v>
      </c>
      <c r="D27" s="8">
        <v>252820</v>
      </c>
      <c r="E27" s="10" t="s">
        <v>8</v>
      </c>
      <c r="F27" s="6">
        <v>973357</v>
      </c>
    </row>
    <row r="28" spans="1:6">
      <c r="A28" t="s">
        <v>37</v>
      </c>
      <c r="B28" t="s">
        <v>34</v>
      </c>
      <c r="C28" s="8">
        <v>84</v>
      </c>
      <c r="D28" s="8">
        <v>15800</v>
      </c>
      <c r="E28" s="10" t="s">
        <v>8</v>
      </c>
      <c r="F28" s="6">
        <v>67940</v>
      </c>
    </row>
    <row r="29" spans="1:6">
      <c r="A29" t="s">
        <v>38</v>
      </c>
      <c r="B29" t="s">
        <v>34</v>
      </c>
      <c r="C29" s="8">
        <v>83</v>
      </c>
      <c r="D29" s="8">
        <v>1340</v>
      </c>
      <c r="E29" s="10" t="s">
        <v>8</v>
      </c>
      <c r="F29" s="6">
        <v>2680</v>
      </c>
    </row>
    <row r="30" spans="1:6" ht="15.75" thickBot="1">
      <c r="A30" t="s">
        <v>39</v>
      </c>
      <c r="B30" t="s">
        <v>34</v>
      </c>
      <c r="C30" s="8">
        <v>8</v>
      </c>
      <c r="D30" s="8">
        <v>2316</v>
      </c>
      <c r="E30" s="10" t="s">
        <v>8</v>
      </c>
      <c r="F30" s="6">
        <v>11765</v>
      </c>
    </row>
    <row r="31" spans="1:6">
      <c r="A31" s="5" t="s">
        <v>33</v>
      </c>
      <c r="B31" s="5"/>
      <c r="C31" s="9">
        <f>+SUM(C26:C30)</f>
        <v>1576</v>
      </c>
      <c r="D31" s="9"/>
      <c r="E31" s="11"/>
      <c r="F31" s="9">
        <f>+SUM(F26:F30)</f>
        <v>1099685</v>
      </c>
    </row>
    <row r="32" spans="1:6">
      <c r="C32" s="8"/>
      <c r="D32" s="8"/>
      <c r="E32" s="10"/>
      <c r="F32" s="6"/>
    </row>
    <row r="33" spans="1:6">
      <c r="A33" s="4" t="s">
        <v>40</v>
      </c>
      <c r="C33" s="8"/>
      <c r="D33" s="8"/>
      <c r="E33" s="10"/>
      <c r="F33" s="6"/>
    </row>
    <row r="34" spans="1:6">
      <c r="A34" t="s">
        <v>41</v>
      </c>
      <c r="B34" t="s">
        <v>40</v>
      </c>
      <c r="C34" s="8">
        <v>6018</v>
      </c>
      <c r="D34" s="8">
        <v>2609178</v>
      </c>
      <c r="E34" s="10" t="s">
        <v>10</v>
      </c>
      <c r="F34" s="6">
        <v>5348815</v>
      </c>
    </row>
    <row r="35" spans="1:6">
      <c r="A35" t="s">
        <v>42</v>
      </c>
      <c r="B35" t="s">
        <v>40</v>
      </c>
      <c r="C35" s="8">
        <v>1892</v>
      </c>
      <c r="D35" s="8">
        <v>17028</v>
      </c>
      <c r="E35" s="10" t="s">
        <v>12</v>
      </c>
      <c r="F35" s="6">
        <v>1702800</v>
      </c>
    </row>
    <row r="36" spans="1:6">
      <c r="A36" t="s">
        <v>43</v>
      </c>
      <c r="B36" t="s">
        <v>40</v>
      </c>
      <c r="C36" s="8">
        <v>9121</v>
      </c>
      <c r="D36" s="8">
        <v>18242</v>
      </c>
      <c r="E36" s="10" t="s">
        <v>12</v>
      </c>
      <c r="F36" s="6">
        <v>3465980</v>
      </c>
    </row>
    <row r="37" spans="1:6" ht="15.75" thickBot="1">
      <c r="A37" t="s">
        <v>44</v>
      </c>
      <c r="B37" t="s">
        <v>40</v>
      </c>
      <c r="C37" s="8">
        <v>134</v>
      </c>
      <c r="D37" s="8">
        <v>188.5</v>
      </c>
      <c r="E37" s="10" t="s">
        <v>12</v>
      </c>
      <c r="F37" s="6">
        <v>47125</v>
      </c>
    </row>
    <row r="38" spans="1:6">
      <c r="A38" s="5" t="s">
        <v>33</v>
      </c>
      <c r="B38" s="5"/>
      <c r="C38" s="9">
        <f>+SUM(C34:C37)</f>
        <v>17165</v>
      </c>
      <c r="D38" s="9"/>
      <c r="E38" s="11"/>
      <c r="F38" s="9">
        <f>+SUM(F34:F37)</f>
        <v>10564720</v>
      </c>
    </row>
    <row r="39" spans="1:6">
      <c r="C39" s="8"/>
      <c r="D39" s="8"/>
      <c r="E39" s="10"/>
      <c r="F39" s="6"/>
    </row>
    <row r="40" spans="1:6">
      <c r="A40" s="4" t="s">
        <v>45</v>
      </c>
      <c r="C40" s="8"/>
      <c r="D40" s="8"/>
      <c r="E40" s="10"/>
      <c r="F40" s="6"/>
    </row>
    <row r="41" spans="1:6">
      <c r="A41" t="s">
        <v>46</v>
      </c>
      <c r="B41" t="s">
        <v>45</v>
      </c>
      <c r="C41" s="8">
        <v>1065</v>
      </c>
      <c r="D41" s="8">
        <v>6572</v>
      </c>
      <c r="E41" s="10" t="s">
        <v>12</v>
      </c>
      <c r="F41" s="6">
        <v>230020</v>
      </c>
    </row>
    <row r="42" spans="1:6">
      <c r="A42" t="s">
        <v>47</v>
      </c>
      <c r="B42" t="s">
        <v>45</v>
      </c>
      <c r="C42" s="8">
        <v>1093</v>
      </c>
      <c r="D42" s="8">
        <v>327900</v>
      </c>
      <c r="E42" s="10" t="s">
        <v>14</v>
      </c>
      <c r="F42" s="6">
        <v>983700</v>
      </c>
    </row>
    <row r="43" spans="1:6">
      <c r="A43" t="s">
        <v>48</v>
      </c>
      <c r="B43" t="s">
        <v>45</v>
      </c>
      <c r="C43" s="8">
        <v>155</v>
      </c>
      <c r="D43" s="8">
        <v>39564</v>
      </c>
      <c r="E43" s="10" t="s">
        <v>14</v>
      </c>
      <c r="F43" s="6">
        <v>79128</v>
      </c>
    </row>
    <row r="44" spans="1:6">
      <c r="A44" t="s">
        <v>49</v>
      </c>
      <c r="B44" t="s">
        <v>45</v>
      </c>
      <c r="C44" s="8">
        <v>100</v>
      </c>
      <c r="D44" s="8">
        <v>1160</v>
      </c>
      <c r="E44" s="10" t="s">
        <v>12</v>
      </c>
      <c r="F44" s="6">
        <v>69600</v>
      </c>
    </row>
    <row r="45" spans="1:6" ht="15.75" thickBot="1">
      <c r="A45" t="s">
        <v>50</v>
      </c>
      <c r="B45" t="s">
        <v>45</v>
      </c>
      <c r="C45" s="8" t="s">
        <v>17</v>
      </c>
      <c r="D45" s="8">
        <v>4000</v>
      </c>
      <c r="E45" s="10" t="s">
        <v>51</v>
      </c>
      <c r="F45" s="6">
        <v>4000</v>
      </c>
    </row>
    <row r="46" spans="1:6">
      <c r="A46" s="5" t="s">
        <v>33</v>
      </c>
      <c r="B46" s="5"/>
      <c r="C46" s="9">
        <f>+SUM(C41:C45)</f>
        <v>2413</v>
      </c>
      <c r="D46" s="9"/>
      <c r="E46" s="11"/>
      <c r="F46" s="9">
        <f>+SUM(F41:F45)</f>
        <v>1366448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E26" sqref="E26"/>
    </sheetView>
  </sheetViews>
  <sheetFormatPr defaultRowHeight="15"/>
  <cols>
    <col min="1" max="1" width="26.28515625" customWidth="1"/>
    <col min="2" max="2" width="10.5703125" bestFit="1" customWidth="1"/>
    <col min="3" max="3" width="14.285156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2" t="s">
        <v>52</v>
      </c>
      <c r="B2" s="15">
        <v>18</v>
      </c>
      <c r="C2" s="15">
        <v>2815</v>
      </c>
      <c r="D2" s="17" t="s">
        <v>14</v>
      </c>
      <c r="E2" s="14">
        <v>5630</v>
      </c>
    </row>
    <row r="3" spans="1:5">
      <c r="A3" s="12" t="s">
        <v>53</v>
      </c>
      <c r="B3" s="15">
        <v>53978</v>
      </c>
      <c r="C3" s="15">
        <v>11570760</v>
      </c>
      <c r="D3" s="17" t="s">
        <v>54</v>
      </c>
      <c r="E3" s="14">
        <v>26612748</v>
      </c>
    </row>
    <row r="4" spans="1:5">
      <c r="A4" s="12" t="s">
        <v>55</v>
      </c>
      <c r="B4" s="15" t="s">
        <v>17</v>
      </c>
      <c r="C4" s="15">
        <v>25000</v>
      </c>
      <c r="D4" s="17" t="s">
        <v>12</v>
      </c>
      <c r="E4" s="14">
        <v>25000</v>
      </c>
    </row>
    <row r="5" spans="1:5">
      <c r="A5" s="12" t="s">
        <v>56</v>
      </c>
      <c r="B5" s="15">
        <v>4850</v>
      </c>
      <c r="C5" s="15">
        <v>389708</v>
      </c>
      <c r="D5" s="17" t="s">
        <v>57</v>
      </c>
      <c r="E5" s="14">
        <v>1266551</v>
      </c>
    </row>
    <row r="6" spans="1:5">
      <c r="A6" s="12" t="s">
        <v>58</v>
      </c>
      <c r="B6" s="15">
        <v>1550</v>
      </c>
      <c r="C6" s="15">
        <v>295567</v>
      </c>
      <c r="D6" s="17" t="s">
        <v>59</v>
      </c>
      <c r="E6" s="14">
        <v>591134</v>
      </c>
    </row>
    <row r="7" spans="1:5">
      <c r="A7" s="12" t="s">
        <v>60</v>
      </c>
      <c r="B7" s="15">
        <v>70</v>
      </c>
      <c r="C7" s="15">
        <v>3499</v>
      </c>
      <c r="D7" s="17" t="s">
        <v>51</v>
      </c>
      <c r="E7" s="14">
        <v>5249</v>
      </c>
    </row>
    <row r="8" spans="1:5">
      <c r="A8" s="12" t="s">
        <v>61</v>
      </c>
      <c r="B8" s="15">
        <v>850</v>
      </c>
      <c r="C8" s="15">
        <v>174099</v>
      </c>
      <c r="D8" s="17" t="s">
        <v>59</v>
      </c>
      <c r="E8" s="14">
        <v>391723</v>
      </c>
    </row>
    <row r="9" spans="1:5">
      <c r="A9" s="12" t="s">
        <v>62</v>
      </c>
      <c r="B9" s="15">
        <v>1277</v>
      </c>
      <c r="C9" s="15">
        <v>75584</v>
      </c>
      <c r="D9" s="17" t="s">
        <v>10</v>
      </c>
      <c r="E9" s="14">
        <v>226752</v>
      </c>
    </row>
    <row r="10" spans="1:5">
      <c r="A10" s="12" t="s">
        <v>63</v>
      </c>
      <c r="B10" s="15">
        <v>1101</v>
      </c>
      <c r="C10" s="15">
        <v>160786</v>
      </c>
      <c r="D10" s="17" t="s">
        <v>14</v>
      </c>
      <c r="E10" s="14">
        <v>506476</v>
      </c>
    </row>
    <row r="11" spans="1:5">
      <c r="A11" s="12" t="s">
        <v>64</v>
      </c>
      <c r="B11" s="15">
        <v>67</v>
      </c>
      <c r="C11" s="15">
        <v>29036</v>
      </c>
      <c r="D11" s="17" t="s">
        <v>51</v>
      </c>
      <c r="E11" s="14">
        <v>50813</v>
      </c>
    </row>
    <row r="12" spans="1:5">
      <c r="A12" s="12" t="s">
        <v>65</v>
      </c>
      <c r="B12" s="15">
        <v>774</v>
      </c>
      <c r="C12" s="15">
        <v>123227</v>
      </c>
      <c r="D12" s="17" t="s">
        <v>14</v>
      </c>
      <c r="E12" s="14">
        <v>246454</v>
      </c>
    </row>
    <row r="13" spans="1:5">
      <c r="A13" s="12" t="s">
        <v>66</v>
      </c>
      <c r="B13" s="15">
        <v>375</v>
      </c>
      <c r="C13" s="15">
        <v>88319</v>
      </c>
      <c r="D13" s="17" t="s">
        <v>14</v>
      </c>
      <c r="E13" s="14">
        <v>264957</v>
      </c>
    </row>
    <row r="14" spans="1:5">
      <c r="A14" s="12" t="s">
        <v>67</v>
      </c>
      <c r="B14" s="15">
        <v>300</v>
      </c>
      <c r="C14" s="15">
        <v>62953</v>
      </c>
      <c r="D14" s="17" t="s">
        <v>51</v>
      </c>
      <c r="E14" s="14">
        <v>53510</v>
      </c>
    </row>
    <row r="15" spans="1:5">
      <c r="A15" s="12" t="s">
        <v>68</v>
      </c>
      <c r="B15" s="15">
        <v>4500</v>
      </c>
      <c r="C15" s="15">
        <v>840166</v>
      </c>
      <c r="D15" s="17" t="s">
        <v>10</v>
      </c>
      <c r="E15" s="14">
        <v>1848365</v>
      </c>
    </row>
    <row r="16" spans="1:5">
      <c r="A16" s="12" t="s">
        <v>69</v>
      </c>
      <c r="B16" s="15">
        <v>39.5</v>
      </c>
      <c r="C16" s="15">
        <v>411</v>
      </c>
      <c r="D16" s="17" t="s">
        <v>12</v>
      </c>
      <c r="E16" s="14">
        <v>18495</v>
      </c>
    </row>
    <row r="17" spans="1:5">
      <c r="A17" s="12" t="s">
        <v>70</v>
      </c>
      <c r="B17" s="15">
        <v>350</v>
      </c>
      <c r="C17" s="15">
        <v>35891</v>
      </c>
      <c r="D17" s="17" t="s">
        <v>14</v>
      </c>
      <c r="E17" s="14">
        <v>44864</v>
      </c>
    </row>
    <row r="18" spans="1:5">
      <c r="A18" s="12" t="s">
        <v>71</v>
      </c>
      <c r="B18" s="15">
        <v>3</v>
      </c>
      <c r="C18" s="15">
        <v>73</v>
      </c>
      <c r="D18" s="17" t="s">
        <v>51</v>
      </c>
      <c r="E18" s="14">
        <v>88</v>
      </c>
    </row>
    <row r="19" spans="1:5">
      <c r="A19" s="12" t="s">
        <v>72</v>
      </c>
      <c r="B19" s="15">
        <v>110</v>
      </c>
      <c r="C19" s="15">
        <v>5525</v>
      </c>
      <c r="D19" s="17" t="s">
        <v>57</v>
      </c>
      <c r="E19" s="14">
        <v>8288</v>
      </c>
    </row>
    <row r="20" spans="1:5">
      <c r="A20" s="12" t="s">
        <v>73</v>
      </c>
      <c r="B20" s="15">
        <v>3324</v>
      </c>
      <c r="C20" s="15">
        <v>12000</v>
      </c>
      <c r="D20" s="17" t="s">
        <v>74</v>
      </c>
      <c r="E20" s="14">
        <v>78000</v>
      </c>
    </row>
    <row r="21" spans="1:5">
      <c r="A21" s="12" t="s">
        <v>75</v>
      </c>
      <c r="B21" s="15">
        <v>50</v>
      </c>
      <c r="C21" s="15">
        <v>250</v>
      </c>
      <c r="D21" s="17" t="s">
        <v>54</v>
      </c>
      <c r="E21" s="14">
        <v>1000</v>
      </c>
    </row>
    <row r="22" spans="1:5">
      <c r="A22" s="12" t="s">
        <v>76</v>
      </c>
      <c r="B22" s="15">
        <v>20</v>
      </c>
      <c r="C22" s="15">
        <v>975</v>
      </c>
      <c r="D22" s="17" t="s">
        <v>57</v>
      </c>
      <c r="E22" s="14">
        <v>3315</v>
      </c>
    </row>
    <row r="23" spans="1:5">
      <c r="A23" s="12" t="s">
        <v>77</v>
      </c>
      <c r="B23" s="15">
        <v>655</v>
      </c>
      <c r="C23" s="15">
        <v>92158</v>
      </c>
      <c r="D23" s="17" t="s">
        <v>14</v>
      </c>
      <c r="E23" s="14">
        <v>368632</v>
      </c>
    </row>
    <row r="24" spans="1:5">
      <c r="A24" s="12" t="s">
        <v>78</v>
      </c>
      <c r="B24" s="15">
        <v>120</v>
      </c>
      <c r="C24" s="15">
        <v>8709</v>
      </c>
      <c r="D24" s="17" t="s">
        <v>14</v>
      </c>
      <c r="E24" s="14">
        <v>34836</v>
      </c>
    </row>
    <row r="25" spans="1:5">
      <c r="A25" s="12" t="s">
        <v>79</v>
      </c>
      <c r="B25" s="15">
        <v>23</v>
      </c>
      <c r="C25" s="15">
        <v>3033</v>
      </c>
      <c r="D25" s="17" t="s">
        <v>10</v>
      </c>
      <c r="E25" s="14">
        <v>7583</v>
      </c>
    </row>
    <row r="26" spans="1:5">
      <c r="A26" s="12" t="s">
        <v>80</v>
      </c>
      <c r="B26" s="15">
        <v>217</v>
      </c>
      <c r="C26" s="15">
        <v>4800</v>
      </c>
      <c r="D26" s="17" t="s">
        <v>14</v>
      </c>
      <c r="E26" s="14">
        <v>8400</v>
      </c>
    </row>
    <row r="27" spans="1:5">
      <c r="A27" s="12" t="s">
        <v>81</v>
      </c>
      <c r="B27" s="15">
        <v>512</v>
      </c>
      <c r="C27" s="15">
        <v>38919</v>
      </c>
      <c r="D27" s="17" t="s">
        <v>14</v>
      </c>
      <c r="E27" s="14">
        <v>233514</v>
      </c>
    </row>
    <row r="28" spans="1:5">
      <c r="A28" s="12" t="s">
        <v>82</v>
      </c>
      <c r="B28" s="15">
        <v>389</v>
      </c>
      <c r="C28" s="15">
        <v>29364</v>
      </c>
      <c r="D28" s="17" t="s">
        <v>14</v>
      </c>
      <c r="E28" s="14">
        <v>102774</v>
      </c>
    </row>
    <row r="29" spans="1:5">
      <c r="A29" s="12" t="s">
        <v>83</v>
      </c>
      <c r="B29" s="15">
        <v>4</v>
      </c>
      <c r="C29" s="15">
        <v>200</v>
      </c>
      <c r="D29" s="17" t="s">
        <v>51</v>
      </c>
      <c r="E29" s="14">
        <v>170</v>
      </c>
    </row>
    <row r="30" spans="1:5">
      <c r="A30" s="12" t="s">
        <v>84</v>
      </c>
      <c r="B30" s="15">
        <v>250</v>
      </c>
      <c r="C30" s="15">
        <v>78400</v>
      </c>
      <c r="D30" s="17" t="s">
        <v>54</v>
      </c>
      <c r="E30" s="14">
        <v>188160</v>
      </c>
    </row>
    <row r="31" spans="1:5">
      <c r="A31" s="12" t="s">
        <v>85</v>
      </c>
      <c r="B31" s="15">
        <v>3</v>
      </c>
      <c r="C31" s="15">
        <v>433</v>
      </c>
      <c r="D31" s="17" t="s">
        <v>10</v>
      </c>
      <c r="E31" s="14">
        <v>974</v>
      </c>
    </row>
    <row r="32" spans="1:5">
      <c r="A32" s="12" t="s">
        <v>86</v>
      </c>
      <c r="B32" s="15">
        <v>10</v>
      </c>
      <c r="C32" s="15">
        <v>4000</v>
      </c>
      <c r="D32" s="17" t="s">
        <v>51</v>
      </c>
      <c r="E32" s="14">
        <v>5000</v>
      </c>
    </row>
    <row r="33" spans="1:5">
      <c r="A33" s="12" t="s">
        <v>87</v>
      </c>
      <c r="B33" s="15">
        <v>200</v>
      </c>
      <c r="C33" s="15">
        <v>200</v>
      </c>
      <c r="D33" s="17" t="s">
        <v>12</v>
      </c>
      <c r="E33" s="14">
        <v>60000</v>
      </c>
    </row>
    <row r="34" spans="1:5" ht="15.75" thickBot="1">
      <c r="A34" s="13" t="s">
        <v>33</v>
      </c>
      <c r="B34" s="16">
        <f>+SUM(B2:B33)</f>
        <v>75989.5</v>
      </c>
      <c r="C34" s="16"/>
      <c r="D34" s="18"/>
      <c r="E34" s="16">
        <f>+SUM(E2:E33)</f>
        <v>33259455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activeCell="C15" sqref="C15"/>
    </sheetView>
  </sheetViews>
  <sheetFormatPr defaultRowHeight="15"/>
  <cols>
    <col min="1" max="1" width="19.140625" customWidth="1"/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2" t="s">
        <v>88</v>
      </c>
      <c r="B2" s="15">
        <v>59500</v>
      </c>
      <c r="C2" s="15">
        <v>77187</v>
      </c>
      <c r="D2" s="17" t="s">
        <v>89</v>
      </c>
      <c r="E2" s="15">
        <v>8259009</v>
      </c>
    </row>
    <row r="3" spans="1:5">
      <c r="A3" s="12" t="s">
        <v>90</v>
      </c>
      <c r="B3" s="15" t="s">
        <v>17</v>
      </c>
      <c r="C3" s="15">
        <v>30875</v>
      </c>
      <c r="D3" s="17" t="s">
        <v>12</v>
      </c>
      <c r="E3" s="15">
        <v>1667250</v>
      </c>
    </row>
    <row r="4" spans="1:5">
      <c r="A4" s="12" t="s">
        <v>91</v>
      </c>
      <c r="B4" s="15">
        <v>533</v>
      </c>
      <c r="C4" s="15">
        <v>9500</v>
      </c>
      <c r="D4" s="17" t="s">
        <v>51</v>
      </c>
      <c r="E4" s="15">
        <v>47500</v>
      </c>
    </row>
    <row r="5" spans="1:5">
      <c r="A5" s="12" t="s">
        <v>92</v>
      </c>
      <c r="B5" s="15">
        <v>82000</v>
      </c>
      <c r="C5" s="15">
        <v>410000</v>
      </c>
      <c r="D5" s="17" t="s">
        <v>12</v>
      </c>
      <c r="E5" s="15">
        <v>7995000</v>
      </c>
    </row>
    <row r="6" spans="1:5">
      <c r="A6" s="12" t="s">
        <v>93</v>
      </c>
      <c r="B6" s="15" t="s">
        <v>17</v>
      </c>
      <c r="C6" s="15">
        <v>22</v>
      </c>
      <c r="D6" s="17" t="s">
        <v>12</v>
      </c>
      <c r="E6" s="15">
        <v>15400</v>
      </c>
    </row>
    <row r="7" spans="1:5">
      <c r="A7" s="12" t="s">
        <v>94</v>
      </c>
      <c r="B7" s="15">
        <v>54</v>
      </c>
      <c r="C7" s="15">
        <v>16418</v>
      </c>
      <c r="D7" s="17" t="s">
        <v>51</v>
      </c>
      <c r="E7" s="15">
        <v>12314</v>
      </c>
    </row>
    <row r="8" spans="1:5">
      <c r="A8" s="12" t="s">
        <v>95</v>
      </c>
      <c r="B8" s="15">
        <v>575</v>
      </c>
      <c r="C8" s="15">
        <v>2875</v>
      </c>
      <c r="D8" s="17" t="s">
        <v>12</v>
      </c>
      <c r="E8" s="15">
        <v>57500</v>
      </c>
    </row>
    <row r="9" spans="1:5">
      <c r="A9" s="12" t="s">
        <v>96</v>
      </c>
      <c r="B9" s="15">
        <v>85</v>
      </c>
      <c r="C9" s="15" t="s">
        <v>17</v>
      </c>
      <c r="D9" s="17" t="s">
        <v>17</v>
      </c>
      <c r="E9" s="15">
        <v>229500</v>
      </c>
    </row>
    <row r="10" spans="1:5">
      <c r="A10" s="12" t="s">
        <v>97</v>
      </c>
      <c r="B10" s="15">
        <v>8950</v>
      </c>
      <c r="C10" s="15" t="s">
        <v>17</v>
      </c>
      <c r="D10" s="17" t="s">
        <v>17</v>
      </c>
      <c r="E10" s="15" t="s">
        <v>17</v>
      </c>
    </row>
    <row r="11" spans="1:5">
      <c r="A11" s="12" t="s">
        <v>98</v>
      </c>
      <c r="B11" s="15" t="s">
        <v>17</v>
      </c>
      <c r="C11" s="15">
        <v>692000</v>
      </c>
      <c r="D11" s="17" t="s">
        <v>51</v>
      </c>
      <c r="E11" s="15">
        <v>83040</v>
      </c>
    </row>
    <row r="12" spans="1:5">
      <c r="A12" s="12" t="s">
        <v>99</v>
      </c>
      <c r="B12" s="15" t="s">
        <v>17</v>
      </c>
      <c r="C12" s="15">
        <v>14500</v>
      </c>
      <c r="D12" s="17" t="s">
        <v>51</v>
      </c>
      <c r="E12" s="15">
        <v>6618</v>
      </c>
    </row>
    <row r="13" spans="1:5">
      <c r="A13" s="12" t="s">
        <v>100</v>
      </c>
      <c r="B13" s="15" t="s">
        <v>17</v>
      </c>
      <c r="C13" s="15">
        <v>10000</v>
      </c>
      <c r="D13" s="17" t="s">
        <v>101</v>
      </c>
      <c r="E13" s="15">
        <v>8000</v>
      </c>
    </row>
    <row r="14" spans="1:5">
      <c r="A14" s="12" t="s">
        <v>102</v>
      </c>
      <c r="B14" s="15">
        <v>1700</v>
      </c>
      <c r="C14" s="15">
        <v>30945</v>
      </c>
      <c r="D14" s="17" t="s">
        <v>12</v>
      </c>
      <c r="E14" s="15">
        <v>402285</v>
      </c>
    </row>
    <row r="15" spans="1:5" ht="15.75" thickBot="1">
      <c r="A15" s="13" t="s">
        <v>33</v>
      </c>
      <c r="B15" s="16">
        <f>+SUM(B2:B14)</f>
        <v>153397</v>
      </c>
      <c r="C15" s="16"/>
      <c r="D15" s="18"/>
      <c r="E15" s="16">
        <f>+SUM(E2:E14)</f>
        <v>18783416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C9" sqref="C9"/>
    </sheetView>
  </sheetViews>
  <sheetFormatPr defaultRowHeight="15"/>
  <cols>
    <col min="2" max="2" width="10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2" t="s">
        <v>103</v>
      </c>
      <c r="B2" s="15">
        <v>73145</v>
      </c>
      <c r="C2" s="15">
        <v>2194350</v>
      </c>
      <c r="D2" s="17" t="s">
        <v>104</v>
      </c>
      <c r="E2" s="14">
        <v>2523503</v>
      </c>
    </row>
    <row r="3" spans="1:5">
      <c r="A3" s="12" t="s">
        <v>105</v>
      </c>
      <c r="B3" s="15">
        <v>16460</v>
      </c>
      <c r="C3" s="15">
        <v>674860</v>
      </c>
      <c r="D3" s="17" t="s">
        <v>104</v>
      </c>
      <c r="E3" s="14">
        <v>809832</v>
      </c>
    </row>
    <row r="4" spans="1:5">
      <c r="A4" s="12" t="s">
        <v>106</v>
      </c>
      <c r="B4" s="15">
        <v>45592</v>
      </c>
      <c r="C4" s="15">
        <v>911840</v>
      </c>
      <c r="D4" s="17" t="s">
        <v>104</v>
      </c>
      <c r="E4" s="14">
        <v>1413352</v>
      </c>
    </row>
    <row r="5" spans="1:5">
      <c r="A5" s="12" t="s">
        <v>107</v>
      </c>
      <c r="B5" s="15">
        <v>15000</v>
      </c>
      <c r="C5" s="15">
        <v>22500</v>
      </c>
      <c r="D5" s="17" t="s">
        <v>12</v>
      </c>
      <c r="E5" s="14">
        <v>450000</v>
      </c>
    </row>
    <row r="6" spans="1:5">
      <c r="A6" s="12" t="s">
        <v>108</v>
      </c>
      <c r="B6" s="15">
        <v>2575</v>
      </c>
      <c r="C6" s="15">
        <v>27750</v>
      </c>
      <c r="D6" s="17" t="s">
        <v>104</v>
      </c>
      <c r="E6" s="14">
        <v>84975</v>
      </c>
    </row>
    <row r="7" spans="1:5">
      <c r="A7" s="12" t="s">
        <v>109</v>
      </c>
      <c r="B7" s="15">
        <v>6000</v>
      </c>
      <c r="C7" s="15">
        <v>9000</v>
      </c>
      <c r="D7" s="17" t="s">
        <v>12</v>
      </c>
      <c r="E7" s="14">
        <v>216000</v>
      </c>
    </row>
    <row r="8" spans="1:5">
      <c r="A8" s="12" t="s">
        <v>110</v>
      </c>
      <c r="B8" s="15">
        <v>1500</v>
      </c>
      <c r="C8" s="15">
        <v>3000</v>
      </c>
      <c r="D8" s="17" t="s">
        <v>12</v>
      </c>
      <c r="E8" s="14">
        <v>60000</v>
      </c>
    </row>
    <row r="9" spans="1:5" ht="15.75" thickBot="1">
      <c r="A9" s="13" t="s">
        <v>33</v>
      </c>
      <c r="B9" s="16">
        <f>+SUM(B2:B8)</f>
        <v>160272</v>
      </c>
      <c r="C9" s="16"/>
      <c r="D9" s="18"/>
      <c r="E9" s="16">
        <f>+SUM(E2:E8)</f>
        <v>5557662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tabSelected="1" workbookViewId="0">
      <selection activeCell="A49" sqref="A49"/>
    </sheetView>
  </sheetViews>
  <sheetFormatPr defaultRowHeight="15"/>
  <cols>
    <col min="1" max="1" width="20.7109375" customWidth="1"/>
    <col min="3" max="3" width="19.85546875" customWidth="1"/>
    <col min="4" max="5" width="13.28515625" bestFit="1" customWidth="1"/>
  </cols>
  <sheetData>
    <row r="1" spans="1:5" ht="45.75" thickBot="1">
      <c r="A1" s="1" t="s">
        <v>111</v>
      </c>
      <c r="B1" s="1" t="s">
        <v>1</v>
      </c>
      <c r="C1" s="19" t="s">
        <v>112</v>
      </c>
      <c r="D1" s="1" t="s">
        <v>4</v>
      </c>
      <c r="E1" s="1" t="s">
        <v>5</v>
      </c>
    </row>
    <row r="2" spans="1:5">
      <c r="A2" t="s">
        <v>113</v>
      </c>
      <c r="B2" t="s">
        <v>114</v>
      </c>
      <c r="C2" s="6">
        <v>39314</v>
      </c>
      <c r="D2" s="10" t="s">
        <v>115</v>
      </c>
      <c r="E2" s="6">
        <v>4521110</v>
      </c>
    </row>
    <row r="3" spans="1:5">
      <c r="A3" t="s">
        <v>116</v>
      </c>
      <c r="B3" t="s">
        <v>114</v>
      </c>
      <c r="C3" s="6">
        <v>32328</v>
      </c>
      <c r="D3" s="10" t="s">
        <v>115</v>
      </c>
      <c r="E3" s="6">
        <v>3394440</v>
      </c>
    </row>
    <row r="4" spans="1:5">
      <c r="A4" t="s">
        <v>117</v>
      </c>
      <c r="B4" t="s">
        <v>114</v>
      </c>
      <c r="C4" s="6">
        <v>14437</v>
      </c>
      <c r="D4" s="10" t="s">
        <v>115</v>
      </c>
      <c r="E4" s="6">
        <v>505295</v>
      </c>
    </row>
    <row r="5" spans="1:5">
      <c r="A5" t="s">
        <v>118</v>
      </c>
      <c r="B5" t="s">
        <v>114</v>
      </c>
      <c r="C5" s="6">
        <v>1639</v>
      </c>
      <c r="D5" s="10" t="s">
        <v>115</v>
      </c>
      <c r="E5" s="6">
        <v>204875</v>
      </c>
    </row>
    <row r="6" spans="1:5">
      <c r="A6" t="s">
        <v>119</v>
      </c>
      <c r="B6" t="s">
        <v>114</v>
      </c>
      <c r="C6" s="6">
        <v>73281</v>
      </c>
      <c r="D6" s="10" t="s">
        <v>115</v>
      </c>
      <c r="E6" s="6">
        <v>476327</v>
      </c>
    </row>
    <row r="7" spans="1:5" ht="15.75" thickBot="1">
      <c r="A7" t="s">
        <v>120</v>
      </c>
      <c r="B7" t="s">
        <v>114</v>
      </c>
      <c r="C7" s="6">
        <v>14437</v>
      </c>
      <c r="D7" s="10" t="s">
        <v>115</v>
      </c>
      <c r="E7" s="6">
        <v>43311</v>
      </c>
    </row>
    <row r="8" spans="1:5">
      <c r="A8" s="5" t="s">
        <v>33</v>
      </c>
      <c r="B8" s="5"/>
      <c r="C8" s="7"/>
      <c r="D8" s="11"/>
      <c r="E8" s="7">
        <f>+SUM(E2:E7)</f>
        <v>9145358</v>
      </c>
    </row>
    <row r="9" spans="1:5">
      <c r="C9" s="6"/>
      <c r="D9" s="10"/>
      <c r="E9" s="6"/>
    </row>
    <row r="10" spans="1:5">
      <c r="A10" t="s">
        <v>121</v>
      </c>
      <c r="B10" t="s">
        <v>121</v>
      </c>
      <c r="C10" s="6">
        <v>22150</v>
      </c>
      <c r="D10" s="10" t="s">
        <v>115</v>
      </c>
      <c r="E10" s="6">
        <v>110750</v>
      </c>
    </row>
    <row r="11" spans="1:5">
      <c r="A11" t="s">
        <v>122</v>
      </c>
      <c r="B11" t="s">
        <v>121</v>
      </c>
      <c r="C11" s="6">
        <v>193335</v>
      </c>
      <c r="D11" s="10" t="s">
        <v>115</v>
      </c>
      <c r="E11" s="6">
        <v>2219486</v>
      </c>
    </row>
    <row r="12" spans="1:5" ht="15.75" thickBot="1">
      <c r="A12" t="s">
        <v>123</v>
      </c>
      <c r="B12" t="s">
        <v>121</v>
      </c>
      <c r="C12" s="6">
        <v>1772000</v>
      </c>
      <c r="D12" s="10" t="s">
        <v>51</v>
      </c>
      <c r="E12" s="6">
        <v>637920</v>
      </c>
    </row>
    <row r="13" spans="1:5">
      <c r="A13" s="5" t="s">
        <v>33</v>
      </c>
      <c r="B13" s="5"/>
      <c r="C13" s="7"/>
      <c r="D13" s="11"/>
      <c r="E13" s="7">
        <f>+SUM(E10:E12)</f>
        <v>2968156</v>
      </c>
    </row>
    <row r="14" spans="1:5">
      <c r="C14" s="6"/>
      <c r="D14" s="10"/>
      <c r="E14" s="6"/>
    </row>
    <row r="15" spans="1:5" ht="15.75" thickBot="1">
      <c r="A15" t="s">
        <v>124</v>
      </c>
      <c r="B15" t="s">
        <v>125</v>
      </c>
      <c r="C15" s="6">
        <v>12000</v>
      </c>
      <c r="D15" s="10" t="s">
        <v>115</v>
      </c>
      <c r="E15" s="6">
        <v>432000</v>
      </c>
    </row>
    <row r="16" spans="1:5">
      <c r="A16" s="5" t="s">
        <v>33</v>
      </c>
      <c r="B16" s="5"/>
      <c r="C16" s="7"/>
      <c r="D16" s="11"/>
      <c r="E16" s="7">
        <f>+SUM(E15)</f>
        <v>432000</v>
      </c>
    </row>
    <row r="17" spans="1:5">
      <c r="C17" s="6"/>
      <c r="D17" s="10"/>
      <c r="E17" s="6"/>
    </row>
    <row r="18" spans="1:5">
      <c r="A18" t="s">
        <v>126</v>
      </c>
      <c r="B18" t="s">
        <v>127</v>
      </c>
      <c r="C18" s="6">
        <v>45000</v>
      </c>
      <c r="D18" s="10" t="s">
        <v>115</v>
      </c>
      <c r="E18" s="6">
        <v>236250</v>
      </c>
    </row>
    <row r="19" spans="1:5">
      <c r="A19" t="s">
        <v>127</v>
      </c>
      <c r="B19" t="s">
        <v>127</v>
      </c>
      <c r="C19" s="6">
        <v>495000</v>
      </c>
      <c r="D19" s="10" t="s">
        <v>115</v>
      </c>
      <c r="E19" s="6">
        <v>742500</v>
      </c>
    </row>
    <row r="20" spans="1:5">
      <c r="A20" t="s">
        <v>128</v>
      </c>
      <c r="B20" t="s">
        <v>127</v>
      </c>
      <c r="C20" s="6">
        <v>1020000</v>
      </c>
      <c r="D20" s="10" t="s">
        <v>129</v>
      </c>
      <c r="E20" s="6">
        <v>510000</v>
      </c>
    </row>
    <row r="21" spans="1:5">
      <c r="A21" t="s">
        <v>130</v>
      </c>
      <c r="B21" t="s">
        <v>127</v>
      </c>
      <c r="C21" s="6">
        <v>8000</v>
      </c>
      <c r="D21" s="10" t="s">
        <v>115</v>
      </c>
      <c r="E21" s="6">
        <v>18000</v>
      </c>
    </row>
    <row r="22" spans="1:5" ht="15.75" thickBot="1">
      <c r="A22" t="s">
        <v>131</v>
      </c>
      <c r="B22" t="s">
        <v>127</v>
      </c>
      <c r="C22" s="6">
        <v>1500</v>
      </c>
      <c r="D22" s="10" t="s">
        <v>115</v>
      </c>
      <c r="E22" s="6">
        <v>5250</v>
      </c>
    </row>
    <row r="23" spans="1:5">
      <c r="A23" s="5" t="s">
        <v>33</v>
      </c>
      <c r="B23" s="5"/>
      <c r="C23" s="7"/>
      <c r="D23" s="11"/>
      <c r="E23" s="7">
        <f>+SUM(E18:E22)</f>
        <v>1512000</v>
      </c>
    </row>
    <row r="24" spans="1:5">
      <c r="C24" s="6"/>
      <c r="D24" s="10"/>
      <c r="E24" s="6"/>
    </row>
    <row r="25" spans="1:5">
      <c r="A25" t="s">
        <v>132</v>
      </c>
      <c r="B25" t="s">
        <v>133</v>
      </c>
      <c r="C25" s="6">
        <v>5479682</v>
      </c>
      <c r="D25" s="10" t="s">
        <v>134</v>
      </c>
      <c r="E25" s="6">
        <v>2465857</v>
      </c>
    </row>
    <row r="26" spans="1:5">
      <c r="A26" t="s">
        <v>135</v>
      </c>
      <c r="B26" t="s">
        <v>133</v>
      </c>
      <c r="C26" s="6">
        <v>637478</v>
      </c>
      <c r="D26" s="10" t="s">
        <v>134</v>
      </c>
      <c r="E26" s="6">
        <v>637478</v>
      </c>
    </row>
    <row r="27" spans="1:5">
      <c r="A27" t="s">
        <v>136</v>
      </c>
      <c r="B27" t="s">
        <v>133</v>
      </c>
      <c r="C27" s="6">
        <v>84437</v>
      </c>
      <c r="D27" s="10" t="s">
        <v>134</v>
      </c>
      <c r="E27" s="6">
        <v>59106</v>
      </c>
    </row>
    <row r="28" spans="1:5">
      <c r="A28" t="s">
        <v>137</v>
      </c>
      <c r="B28" t="s">
        <v>133</v>
      </c>
      <c r="C28" s="6">
        <v>149125</v>
      </c>
      <c r="D28" s="10" t="s">
        <v>51</v>
      </c>
      <c r="E28" s="6">
        <v>67106</v>
      </c>
    </row>
    <row r="29" spans="1:5" ht="15.75" thickBot="1">
      <c r="A29" t="s">
        <v>138</v>
      </c>
      <c r="B29" t="s">
        <v>133</v>
      </c>
      <c r="C29" s="6">
        <v>447014</v>
      </c>
      <c r="D29" s="10" t="s">
        <v>51</v>
      </c>
      <c r="E29" s="6">
        <v>120694</v>
      </c>
    </row>
    <row r="30" spans="1:5">
      <c r="A30" s="5" t="s">
        <v>33</v>
      </c>
      <c r="B30" s="5"/>
      <c r="C30" s="7"/>
      <c r="D30" s="11"/>
      <c r="E30" s="7">
        <f>+SUM(E25:E29)</f>
        <v>3350241</v>
      </c>
    </row>
    <row r="32" spans="1:5">
      <c r="A32" s="25" t="s">
        <v>139</v>
      </c>
      <c r="B32" s="25"/>
      <c r="C32" s="25"/>
      <c r="D32" s="25"/>
      <c r="E32" s="20">
        <f>+SUM(E8,E13,E16,E23,E30)</f>
        <v>17407755</v>
      </c>
    </row>
    <row r="34" spans="1:10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6" spans="1:10">
      <c r="A36" s="23" t="s">
        <v>140</v>
      </c>
      <c r="B36" s="23"/>
      <c r="C36" s="23"/>
      <c r="D36" s="22">
        <v>414600.5</v>
      </c>
    </row>
    <row r="37" spans="1:10">
      <c r="A37" s="23" t="s">
        <v>141</v>
      </c>
      <c r="B37" s="23"/>
      <c r="C37" s="23"/>
      <c r="D37" s="22">
        <v>1474929</v>
      </c>
    </row>
    <row r="39" spans="1:10">
      <c r="A39" s="23" t="s">
        <v>142</v>
      </c>
      <c r="B39" s="23"/>
      <c r="C39" s="23"/>
      <c r="D39" s="3"/>
      <c r="E39" s="24">
        <v>90386158</v>
      </c>
    </row>
    <row r="40" spans="1:10">
      <c r="A40" s="23"/>
      <c r="B40" s="23"/>
      <c r="C40" s="23"/>
      <c r="D40" s="3"/>
      <c r="E40" s="23"/>
    </row>
    <row r="41" spans="1:10">
      <c r="A41" s="26" t="s">
        <v>143</v>
      </c>
      <c r="B41" s="26"/>
      <c r="C41" s="26"/>
      <c r="D41" s="3"/>
      <c r="E41" s="27">
        <v>300000</v>
      </c>
    </row>
    <row r="42" spans="1:10">
      <c r="A42" s="26"/>
      <c r="B42" s="26"/>
      <c r="C42" s="26"/>
      <c r="D42" s="3"/>
      <c r="E42" s="28"/>
    </row>
    <row r="43" spans="1:10">
      <c r="A43" s="23" t="s">
        <v>144</v>
      </c>
      <c r="B43" s="23"/>
      <c r="C43" s="23"/>
      <c r="D43" s="3"/>
      <c r="E43" s="24">
        <f>+SUM(E39:E42)</f>
        <v>90686158</v>
      </c>
    </row>
    <row r="44" spans="1:10">
      <c r="A44" s="23"/>
      <c r="B44" s="23"/>
      <c r="C44" s="23"/>
      <c r="D44" s="3"/>
      <c r="E44" s="23"/>
    </row>
    <row r="47" spans="1:10">
      <c r="A47" t="s">
        <v>145</v>
      </c>
    </row>
    <row r="48" spans="1:10">
      <c r="A48" t="s">
        <v>146</v>
      </c>
    </row>
  </sheetData>
  <mergeCells count="9">
    <mergeCell ref="A43:C44"/>
    <mergeCell ref="E43:E44"/>
    <mergeCell ref="A32:D32"/>
    <mergeCell ref="A36:C36"/>
    <mergeCell ref="A37:C37"/>
    <mergeCell ref="A39:C40"/>
    <mergeCell ref="E39:E40"/>
    <mergeCell ref="A41:C42"/>
    <mergeCell ref="E41:E4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07A4DF-A2E2-4B5A-8DC2-A1C93F8AED62}"/>
</file>

<file path=customXml/itemProps2.xml><?xml version="1.0" encoding="utf-8"?>
<ds:datastoreItem xmlns:ds="http://schemas.openxmlformats.org/officeDocument/2006/customXml" ds:itemID="{2421926C-4F58-4ED3-A959-1E7571A61B80}"/>
</file>

<file path=customXml/itemProps3.xml><?xml version="1.0" encoding="utf-8"?>
<ds:datastoreItem xmlns:ds="http://schemas.openxmlformats.org/officeDocument/2006/customXml" ds:itemID="{2D40D1E6-C16F-4A70-9A82-580B78DBA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2025-05-14T20:12:45Z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