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7B72C069-C047-44AD-8028-D8825E16CB67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Crop Acreage Production Value" sheetId="1" r:id="rId1"/>
    <sheet name="Vegetable Crops -1943" sheetId="2" r:id="rId2"/>
    <sheet name="Field Crops -1943" sheetId="3" r:id="rId3"/>
    <sheet name="Grain -1943" sheetId="4" r:id="rId4"/>
    <sheet name="Livestock Products -1943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5" l="1"/>
  <c r="E31" i="5"/>
  <c r="E30" i="5"/>
  <c r="E23" i="5"/>
  <c r="E16" i="5"/>
  <c r="E13" i="5"/>
  <c r="E8" i="5"/>
  <c r="E9" i="4"/>
  <c r="B9" i="4"/>
  <c r="E14" i="3"/>
  <c r="B14" i="3"/>
  <c r="E31" i="2"/>
  <c r="B31" i="2"/>
  <c r="F45" i="1"/>
  <c r="C45" i="1"/>
  <c r="F38" i="1"/>
  <c r="C38" i="1"/>
  <c r="F30" i="1"/>
  <c r="C30" i="1"/>
  <c r="F22" i="1"/>
  <c r="C22" i="1"/>
</calcChain>
</file>

<file path=xl/sharedStrings.xml><?xml version="1.0" encoding="utf-8"?>
<sst xmlns="http://schemas.openxmlformats.org/spreadsheetml/2006/main" count="314" uniqueCount="141">
  <si>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</si>
  <si>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</si>
  <si>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</si>
  <si>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</si>
  <si>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</si>
  <si>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</si>
  <si>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</si>
  <si>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</si>
  <si>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Boxes</t>
  </si>
  <si>
    <t>Apricots</t>
  </si>
  <si>
    <t>Lugs</t>
  </si>
  <si>
    <t>Apricots, Dried</t>
  </si>
  <si>
    <t>---</t>
  </si>
  <si>
    <t>Tons</t>
  </si>
  <si>
    <t>Berries</t>
  </si>
  <si>
    <t>Trays</t>
  </si>
  <si>
    <t>Figs</t>
  </si>
  <si>
    <t>Flats</t>
  </si>
  <si>
    <t>Figs, Dried</t>
  </si>
  <si>
    <t>Nectarines</t>
  </si>
  <si>
    <t>Olives</t>
  </si>
  <si>
    <t>Peaches</t>
  </si>
  <si>
    <t>Peaches, Dried</t>
  </si>
  <si>
    <t>Pears</t>
  </si>
  <si>
    <t>Persimmons</t>
  </si>
  <si>
    <t>Plums</t>
  </si>
  <si>
    <t>Pomegranates</t>
  </si>
  <si>
    <t>Quinces</t>
  </si>
  <si>
    <t>Almonds</t>
  </si>
  <si>
    <t>Lbs.</t>
  </si>
  <si>
    <t>Pecans - Not full bearing</t>
  </si>
  <si>
    <t>Walnuts</t>
  </si>
  <si>
    <t>Family Orchard</t>
  </si>
  <si>
    <t>Total</t>
  </si>
  <si>
    <t>Citrus Fruit</t>
  </si>
  <si>
    <t>Grapefruit</t>
  </si>
  <si>
    <t>Oranges, Navel</t>
  </si>
  <si>
    <t>Valencia</t>
  </si>
  <si>
    <t>Tangerines</t>
  </si>
  <si>
    <t>Lemons - Crop failure</t>
  </si>
  <si>
    <t>Grapes</t>
  </si>
  <si>
    <t>Table</t>
  </si>
  <si>
    <t>Wine</t>
  </si>
  <si>
    <t>Raisins</t>
  </si>
  <si>
    <t>Zante Currants</t>
  </si>
  <si>
    <t>Melons</t>
  </si>
  <si>
    <t>Watermelons</t>
  </si>
  <si>
    <t>Cantaloupes</t>
  </si>
  <si>
    <t>Crates</t>
  </si>
  <si>
    <t>Honey Dews</t>
  </si>
  <si>
    <t>Others</t>
  </si>
  <si>
    <t>Endive-Chicory</t>
  </si>
  <si>
    <t>Potatoes</t>
  </si>
  <si>
    <t>sacks</t>
  </si>
  <si>
    <t>Potato Culls - stock feed</t>
  </si>
  <si>
    <t>Sacks</t>
  </si>
  <si>
    <t>Peas</t>
  </si>
  <si>
    <t>Hamp.</t>
  </si>
  <si>
    <t>Onions, Com'l.</t>
  </si>
  <si>
    <t>Onions, Seed</t>
  </si>
  <si>
    <t>Onions, Salt</t>
  </si>
  <si>
    <t>Swt. Potatoes</t>
  </si>
  <si>
    <t>Lettuce</t>
  </si>
  <si>
    <t>Lettuce, Seed</t>
  </si>
  <si>
    <t>Sweet Corn</t>
  </si>
  <si>
    <t>Carrots</t>
  </si>
  <si>
    <t>Carrots, Seed</t>
  </si>
  <si>
    <t>Tomatoes</t>
  </si>
  <si>
    <t>Garlic</t>
  </si>
  <si>
    <t>Squash, Banana</t>
  </si>
  <si>
    <t>Beans - Black eye</t>
  </si>
  <si>
    <t>Broccoli</t>
  </si>
  <si>
    <t>Peppers</t>
  </si>
  <si>
    <t>Pumpkins</t>
  </si>
  <si>
    <t>Cucumbers</t>
  </si>
  <si>
    <t>Beans, Ky. W.</t>
  </si>
  <si>
    <t>Spinach</t>
  </si>
  <si>
    <t>Asparagus</t>
  </si>
  <si>
    <t>Cabbage</t>
  </si>
  <si>
    <t>Okra</t>
  </si>
  <si>
    <t>Rutabaga</t>
  </si>
  <si>
    <t>Summer Squash</t>
  </si>
  <si>
    <t>Misc. Vegetables</t>
  </si>
  <si>
    <t>Cotton</t>
  </si>
  <si>
    <t>Bales</t>
  </si>
  <si>
    <t>Cotton Seed</t>
  </si>
  <si>
    <t>Mint</t>
  </si>
  <si>
    <t>Alfalfa</t>
  </si>
  <si>
    <t>Alfalfa Seed</t>
  </si>
  <si>
    <t>Silage</t>
  </si>
  <si>
    <t>Nursery Stock</t>
  </si>
  <si>
    <t>Guayule - Not in production</t>
  </si>
  <si>
    <t>Honey</t>
  </si>
  <si>
    <t>Beeswax</t>
  </si>
  <si>
    <t>Queen Bees</t>
  </si>
  <si>
    <t>Bees</t>
  </si>
  <si>
    <t>Sugar Beets</t>
  </si>
  <si>
    <t>Barley</t>
  </si>
  <si>
    <t>Bu.</t>
  </si>
  <si>
    <t>Milo</t>
  </si>
  <si>
    <t>Wheat</t>
  </si>
  <si>
    <t>Grain Hay</t>
  </si>
  <si>
    <t>Flax</t>
  </si>
  <si>
    <t>Oats (Oat Hay)</t>
  </si>
  <si>
    <t>Sudan</t>
  </si>
  <si>
    <t>Item</t>
  </si>
  <si>
    <t>Quantity/Number of Head</t>
  </si>
  <si>
    <t>Steers</t>
  </si>
  <si>
    <t>Cattle</t>
  </si>
  <si>
    <t>Head</t>
  </si>
  <si>
    <t>Cows &amp; Heifers</t>
  </si>
  <si>
    <t>Calves</t>
  </si>
  <si>
    <t>Bulls</t>
  </si>
  <si>
    <t>Hides - Cow</t>
  </si>
  <si>
    <t>Hides - Calf</t>
  </si>
  <si>
    <t>Sheep</t>
  </si>
  <si>
    <t>Lambs</t>
  </si>
  <si>
    <t>Wool</t>
  </si>
  <si>
    <t>Pounds</t>
  </si>
  <si>
    <t>Hogs</t>
  </si>
  <si>
    <t>Swine</t>
  </si>
  <si>
    <t>Turkeys</t>
  </si>
  <si>
    <t>Poultry</t>
  </si>
  <si>
    <t>Eggs</t>
  </si>
  <si>
    <t>Dozen</t>
  </si>
  <si>
    <t>Ducks</t>
  </si>
  <si>
    <t>Geese</t>
  </si>
  <si>
    <t>Milk &amp; Butterfat</t>
  </si>
  <si>
    <t>Dairy</t>
  </si>
  <si>
    <t>Ice Cream Mfg.</t>
  </si>
  <si>
    <t>Gal.</t>
  </si>
  <si>
    <t>Ice Milk Mfg.</t>
  </si>
  <si>
    <t>Pounds Butter Mfg.</t>
  </si>
  <si>
    <t>Cottage Cheese</t>
  </si>
  <si>
    <t>Grand Total of all livestock</t>
  </si>
  <si>
    <t>Total acreage of all crops</t>
  </si>
  <si>
    <t>Total tonnage of all crops incl. livestock</t>
  </si>
  <si>
    <t>Total money received on all Government payments</t>
  </si>
  <si>
    <t>to the AAA Program(Estimated)</t>
  </si>
  <si>
    <t>Total returns to Agriculture</t>
  </si>
  <si>
    <t>*Fiscal year 1942- 1943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</si>
</sst>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2" xfId="0" applyFont="1" applyBorder="1"/>
    <xf numFmtId="164" fontId="0" fillId="0" borderId="0" xfId="1" applyNumberFormat="1" applyFont="1"/>
    <xf numFmtId="164" fontId="3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164" fontId="3" fillId="0" borderId="0" xfId="0" applyNumberFormat="1" applyFont="1"/>
    <xf numFmtId="0" fontId="0" fillId="2" borderId="0" xfId="0" applyFill="1"/>
    <xf numFmtId="164" fontId="3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workbookViewId="0">
      <selection activeCell="F38" sqref="F38"/>
    </sheetView>
  </sheetViews>
  <sheetFormatPr defaultRowHeight="15"/>
  <cols>
    <col min="1" max="1" width="19.85546875" customWidth="1"/>
    <col min="2" max="2" width="20.85546875" customWidth="1"/>
    <col min="3" max="3" width="9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7">
        <v>26</v>
      </c>
      <c r="D3" s="7">
        <v>2700</v>
      </c>
      <c r="E3" s="9" t="s">
        <v>8</v>
      </c>
      <c r="F3" s="5">
        <v>8100</v>
      </c>
    </row>
    <row r="4" spans="1:6">
      <c r="A4" t="s">
        <v>9</v>
      </c>
      <c r="B4" t="s">
        <v>6</v>
      </c>
      <c r="C4" s="7">
        <v>459</v>
      </c>
      <c r="D4" s="7">
        <v>94976</v>
      </c>
      <c r="E4" s="9" t="s">
        <v>10</v>
      </c>
      <c r="F4" s="5">
        <v>237440</v>
      </c>
    </row>
    <row r="5" spans="1:6">
      <c r="A5" t="s">
        <v>11</v>
      </c>
      <c r="B5" t="s">
        <v>6</v>
      </c>
      <c r="C5" s="7" t="s">
        <v>12</v>
      </c>
      <c r="D5" s="7">
        <v>11</v>
      </c>
      <c r="E5" s="9" t="s">
        <v>13</v>
      </c>
      <c r="F5" s="5">
        <v>6600</v>
      </c>
    </row>
    <row r="6" spans="1:6">
      <c r="A6" t="s">
        <v>14</v>
      </c>
      <c r="B6" t="s">
        <v>6</v>
      </c>
      <c r="C6" s="7">
        <v>60</v>
      </c>
      <c r="D6" s="7">
        <v>6000</v>
      </c>
      <c r="E6" s="9" t="s">
        <v>15</v>
      </c>
      <c r="F6" s="5">
        <v>14100</v>
      </c>
    </row>
    <row r="7" spans="1:6">
      <c r="A7" t="s">
        <v>16</v>
      </c>
      <c r="B7" t="s">
        <v>6</v>
      </c>
      <c r="C7" s="7">
        <v>5</v>
      </c>
      <c r="D7" s="7">
        <v>3500</v>
      </c>
      <c r="E7" s="9" t="s">
        <v>17</v>
      </c>
      <c r="F7" s="5">
        <v>3955</v>
      </c>
    </row>
    <row r="8" spans="1:6">
      <c r="A8" t="s">
        <v>18</v>
      </c>
      <c r="B8" t="s">
        <v>6</v>
      </c>
      <c r="C8" s="7" t="s">
        <v>12</v>
      </c>
      <c r="D8" s="7">
        <v>10</v>
      </c>
      <c r="E8" s="9" t="s">
        <v>13</v>
      </c>
      <c r="F8" s="5">
        <v>3000</v>
      </c>
    </row>
    <row r="9" spans="1:6">
      <c r="A9" t="s">
        <v>19</v>
      </c>
      <c r="B9" t="s">
        <v>6</v>
      </c>
      <c r="C9" s="7">
        <v>116</v>
      </c>
      <c r="D9" s="7">
        <v>34774</v>
      </c>
      <c r="E9" s="9" t="s">
        <v>10</v>
      </c>
      <c r="F9" s="5">
        <v>86935</v>
      </c>
    </row>
    <row r="10" spans="1:6">
      <c r="A10" t="s">
        <v>20</v>
      </c>
      <c r="B10" t="s">
        <v>6</v>
      </c>
      <c r="C10" s="7">
        <v>473</v>
      </c>
      <c r="D10" s="7">
        <v>975</v>
      </c>
      <c r="E10" s="9" t="s">
        <v>13</v>
      </c>
      <c r="F10" s="5">
        <v>214500</v>
      </c>
    </row>
    <row r="11" spans="1:6">
      <c r="A11" t="s">
        <v>21</v>
      </c>
      <c r="B11" t="s">
        <v>6</v>
      </c>
      <c r="C11" s="7">
        <v>978</v>
      </c>
      <c r="D11" s="7">
        <v>257830</v>
      </c>
      <c r="E11" s="9" t="s">
        <v>10</v>
      </c>
      <c r="F11" s="5">
        <v>644575</v>
      </c>
    </row>
    <row r="12" spans="1:6">
      <c r="A12" t="s">
        <v>22</v>
      </c>
      <c r="B12" t="s">
        <v>6</v>
      </c>
      <c r="C12" s="7" t="s">
        <v>12</v>
      </c>
      <c r="D12" s="7">
        <v>24</v>
      </c>
      <c r="E12" s="9" t="s">
        <v>13</v>
      </c>
      <c r="F12" s="5">
        <v>9600</v>
      </c>
    </row>
    <row r="13" spans="1:6">
      <c r="A13" t="s">
        <v>23</v>
      </c>
      <c r="B13" t="s">
        <v>6</v>
      </c>
      <c r="C13" s="7">
        <v>104</v>
      </c>
      <c r="D13" s="7">
        <v>52920</v>
      </c>
      <c r="E13" s="9" t="s">
        <v>10</v>
      </c>
      <c r="F13" s="5">
        <v>127008</v>
      </c>
    </row>
    <row r="14" spans="1:6">
      <c r="A14" t="s">
        <v>24</v>
      </c>
      <c r="B14" t="s">
        <v>6</v>
      </c>
      <c r="C14" s="7">
        <v>49</v>
      </c>
      <c r="D14" s="7">
        <v>13000</v>
      </c>
      <c r="E14" s="9" t="s">
        <v>10</v>
      </c>
      <c r="F14" s="5">
        <v>29250</v>
      </c>
    </row>
    <row r="15" spans="1:6">
      <c r="A15" t="s">
        <v>25</v>
      </c>
      <c r="B15" t="s">
        <v>6</v>
      </c>
      <c r="C15" s="7">
        <v>1492</v>
      </c>
      <c r="D15" s="7">
        <v>473099</v>
      </c>
      <c r="E15" s="9" t="s">
        <v>10</v>
      </c>
      <c r="F15" s="5">
        <v>1182748</v>
      </c>
    </row>
    <row r="16" spans="1:6">
      <c r="A16" t="s">
        <v>26</v>
      </c>
      <c r="B16" t="s">
        <v>6</v>
      </c>
      <c r="C16" s="7">
        <v>22</v>
      </c>
      <c r="D16" s="7">
        <v>13920</v>
      </c>
      <c r="E16" s="9" t="s">
        <v>10</v>
      </c>
      <c r="F16" s="5">
        <v>20880</v>
      </c>
    </row>
    <row r="17" spans="1:6">
      <c r="A17" t="s">
        <v>27</v>
      </c>
      <c r="B17" t="s">
        <v>6</v>
      </c>
      <c r="C17" s="7">
        <v>10</v>
      </c>
      <c r="D17" s="7">
        <v>3669</v>
      </c>
      <c r="E17" s="9" t="s">
        <v>10</v>
      </c>
      <c r="F17" s="5">
        <v>6054</v>
      </c>
    </row>
    <row r="18" spans="1:6">
      <c r="A18" t="s">
        <v>28</v>
      </c>
      <c r="B18" t="s">
        <v>6</v>
      </c>
      <c r="C18" s="7">
        <v>88</v>
      </c>
      <c r="D18" s="7">
        <v>65000</v>
      </c>
      <c r="E18" s="9" t="s">
        <v>29</v>
      </c>
      <c r="F18" s="5">
        <v>23400</v>
      </c>
    </row>
    <row r="19" spans="1:6">
      <c r="A19" t="s">
        <v>30</v>
      </c>
      <c r="B19" t="s">
        <v>6</v>
      </c>
      <c r="C19" s="7">
        <v>22</v>
      </c>
      <c r="D19" s="7">
        <v>5360</v>
      </c>
      <c r="E19" s="9" t="s">
        <v>29</v>
      </c>
      <c r="F19" s="5">
        <v>1608</v>
      </c>
    </row>
    <row r="20" spans="1:6">
      <c r="A20" t="s">
        <v>31</v>
      </c>
      <c r="B20" t="s">
        <v>6</v>
      </c>
      <c r="C20" s="7">
        <v>20</v>
      </c>
      <c r="D20" s="7">
        <v>75000</v>
      </c>
      <c r="E20" s="9" t="s">
        <v>29</v>
      </c>
      <c r="F20" s="5">
        <v>18000</v>
      </c>
    </row>
    <row r="21" spans="1:6" ht="15.75" thickBot="1">
      <c r="A21" t="s">
        <v>32</v>
      </c>
      <c r="B21" t="s">
        <v>6</v>
      </c>
      <c r="C21" s="7">
        <v>150</v>
      </c>
      <c r="D21" s="7">
        <v>650</v>
      </c>
      <c r="E21" s="9" t="s">
        <v>13</v>
      </c>
      <c r="F21" s="5">
        <v>26000</v>
      </c>
    </row>
    <row r="22" spans="1:6">
      <c r="A22" s="4" t="s">
        <v>33</v>
      </c>
      <c r="B22" s="4"/>
      <c r="C22" s="8">
        <f>+SUM(C3:C21)</f>
        <v>4074</v>
      </c>
      <c r="D22" s="8"/>
      <c r="E22" s="10"/>
      <c r="F22" s="8">
        <f>+SUM(F3:F21)</f>
        <v>2663753</v>
      </c>
    </row>
    <row r="23" spans="1:6">
      <c r="C23" s="7"/>
      <c r="D23" s="7"/>
      <c r="E23" s="9"/>
      <c r="F23" s="5"/>
    </row>
    <row r="24" spans="1:6">
      <c r="A24" s="3" t="s">
        <v>34</v>
      </c>
      <c r="C24" s="7"/>
      <c r="D24" s="7"/>
      <c r="E24" s="9"/>
      <c r="F24" s="5"/>
    </row>
    <row r="25" spans="1:6">
      <c r="A25" t="s">
        <v>35</v>
      </c>
      <c r="B25" t="s">
        <v>34</v>
      </c>
      <c r="C25" s="7">
        <v>35</v>
      </c>
      <c r="D25" s="7">
        <v>12363</v>
      </c>
      <c r="E25" s="9" t="s">
        <v>8</v>
      </c>
      <c r="F25" s="5">
        <v>25591</v>
      </c>
    </row>
    <row r="26" spans="1:6">
      <c r="A26" t="s">
        <v>36</v>
      </c>
      <c r="B26" t="s">
        <v>34</v>
      </c>
      <c r="C26" s="7">
        <v>1450</v>
      </c>
      <c r="D26" s="7">
        <v>254045</v>
      </c>
      <c r="E26" s="9" t="s">
        <v>8</v>
      </c>
      <c r="F26" s="5">
        <v>627491</v>
      </c>
    </row>
    <row r="27" spans="1:6">
      <c r="A27" t="s">
        <v>37</v>
      </c>
      <c r="B27" t="s">
        <v>34</v>
      </c>
      <c r="C27" s="7">
        <v>40</v>
      </c>
      <c r="D27" s="7">
        <v>13188</v>
      </c>
      <c r="E27" s="9" t="s">
        <v>8</v>
      </c>
      <c r="F27" s="5">
        <v>39696</v>
      </c>
    </row>
    <row r="28" spans="1:6">
      <c r="A28" t="s">
        <v>38</v>
      </c>
      <c r="B28" t="s">
        <v>34</v>
      </c>
      <c r="C28" s="7">
        <v>60</v>
      </c>
      <c r="D28" s="7">
        <v>43000</v>
      </c>
      <c r="E28" s="9" t="s">
        <v>8</v>
      </c>
      <c r="F28" s="5">
        <v>86000</v>
      </c>
    </row>
    <row r="29" spans="1:6" ht="15.75" thickBot="1">
      <c r="A29" t="s">
        <v>39</v>
      </c>
      <c r="B29" t="s">
        <v>34</v>
      </c>
      <c r="C29" s="7">
        <v>8</v>
      </c>
      <c r="D29" s="7">
        <v>275</v>
      </c>
      <c r="E29" s="9" t="s">
        <v>8</v>
      </c>
      <c r="F29" s="5">
        <v>663</v>
      </c>
    </row>
    <row r="30" spans="1:6">
      <c r="A30" s="4" t="s">
        <v>33</v>
      </c>
      <c r="B30" s="4"/>
      <c r="C30" s="8">
        <f>+SUM(C25:C29)</f>
        <v>1593</v>
      </c>
      <c r="D30" s="8"/>
      <c r="E30" s="10"/>
      <c r="F30" s="8">
        <f>+SUM(F25:F29)</f>
        <v>779441</v>
      </c>
    </row>
    <row r="31" spans="1:6">
      <c r="C31" s="7"/>
      <c r="D31" s="7"/>
      <c r="E31" s="9"/>
      <c r="F31" s="5"/>
    </row>
    <row r="32" spans="1:6">
      <c r="A32" s="3" t="s">
        <v>40</v>
      </c>
      <c r="C32" s="7"/>
      <c r="D32" s="7"/>
      <c r="E32" s="9"/>
      <c r="F32" s="5"/>
    </row>
    <row r="33" spans="1:6">
      <c r="A33" t="s">
        <v>41</v>
      </c>
      <c r="B33" t="s">
        <v>40</v>
      </c>
      <c r="C33" s="7">
        <v>6078</v>
      </c>
      <c r="D33" s="7">
        <v>691000</v>
      </c>
      <c r="E33" s="9" t="s">
        <v>10</v>
      </c>
      <c r="F33" s="5">
        <v>2902200</v>
      </c>
    </row>
    <row r="34" spans="1:6">
      <c r="C34" s="7"/>
      <c r="D34" s="7">
        <v>2151071</v>
      </c>
      <c r="E34" s="9" t="s">
        <v>10</v>
      </c>
      <c r="F34" s="5">
        <v>4409696</v>
      </c>
    </row>
    <row r="35" spans="1:6">
      <c r="A35" t="s">
        <v>42</v>
      </c>
      <c r="B35" t="s">
        <v>40</v>
      </c>
      <c r="C35" s="7">
        <v>2020</v>
      </c>
      <c r="D35" s="7">
        <v>30459</v>
      </c>
      <c r="E35" s="9" t="s">
        <v>13</v>
      </c>
      <c r="F35" s="5">
        <v>2372756</v>
      </c>
    </row>
    <row r="36" spans="1:6">
      <c r="A36" t="s">
        <v>43</v>
      </c>
      <c r="B36" t="s">
        <v>40</v>
      </c>
      <c r="C36" s="7">
        <v>9287</v>
      </c>
      <c r="D36" s="7">
        <v>22249</v>
      </c>
      <c r="E36" s="9" t="s">
        <v>13</v>
      </c>
      <c r="F36" s="5">
        <v>3626587</v>
      </c>
    </row>
    <row r="37" spans="1:6" ht="15.75" thickBot="1">
      <c r="A37" t="s">
        <v>44</v>
      </c>
      <c r="B37" t="s">
        <v>40</v>
      </c>
      <c r="C37" s="7">
        <v>113</v>
      </c>
      <c r="D37" s="7">
        <v>216</v>
      </c>
      <c r="E37" s="9" t="s">
        <v>13</v>
      </c>
      <c r="F37" s="5">
        <v>48600</v>
      </c>
    </row>
    <row r="38" spans="1:6">
      <c r="A38" s="4" t="s">
        <v>33</v>
      </c>
      <c r="B38" s="4"/>
      <c r="C38" s="8">
        <f>+SUM(C33:C37)</f>
        <v>17498</v>
      </c>
      <c r="D38" s="8"/>
      <c r="E38" s="10"/>
      <c r="F38" s="8">
        <f>+SUM(F33:F37)</f>
        <v>13359839</v>
      </c>
    </row>
    <row r="39" spans="1:6">
      <c r="C39" s="7"/>
      <c r="D39" s="7"/>
      <c r="E39" s="9"/>
      <c r="F39" s="5"/>
    </row>
    <row r="40" spans="1:6">
      <c r="A40" s="3" t="s">
        <v>45</v>
      </c>
      <c r="C40" s="7"/>
      <c r="D40" s="7"/>
      <c r="E40" s="9"/>
      <c r="F40" s="5"/>
    </row>
    <row r="41" spans="1:6">
      <c r="A41" t="s">
        <v>46</v>
      </c>
      <c r="B41" t="s">
        <v>45</v>
      </c>
      <c r="C41" s="7">
        <v>750</v>
      </c>
      <c r="D41" s="7">
        <v>7504</v>
      </c>
      <c r="E41" s="9" t="s">
        <v>13</v>
      </c>
      <c r="F41" s="5">
        <v>525280</v>
      </c>
    </row>
    <row r="42" spans="1:6">
      <c r="A42" t="s">
        <v>47</v>
      </c>
      <c r="B42" t="s">
        <v>45</v>
      </c>
      <c r="C42" s="7">
        <v>350</v>
      </c>
      <c r="D42" s="7">
        <v>161093</v>
      </c>
      <c r="E42" s="9" t="s">
        <v>48</v>
      </c>
      <c r="F42" s="5">
        <v>563826</v>
      </c>
    </row>
    <row r="43" spans="1:6">
      <c r="A43" t="s">
        <v>49</v>
      </c>
      <c r="B43" t="s">
        <v>45</v>
      </c>
      <c r="C43" s="7">
        <v>450</v>
      </c>
      <c r="D43" s="7">
        <v>66807</v>
      </c>
      <c r="E43" s="9" t="s">
        <v>48</v>
      </c>
      <c r="F43" s="5">
        <v>187060</v>
      </c>
    </row>
    <row r="44" spans="1:6" ht="15.75" thickBot="1">
      <c r="A44" t="s">
        <v>50</v>
      </c>
      <c r="B44" t="s">
        <v>45</v>
      </c>
      <c r="C44" s="7">
        <v>50</v>
      </c>
      <c r="D44" s="7">
        <v>683</v>
      </c>
      <c r="E44" s="9" t="s">
        <v>13</v>
      </c>
      <c r="F44" s="5">
        <v>34150</v>
      </c>
    </row>
    <row r="45" spans="1:6">
      <c r="A45" s="4" t="s">
        <v>33</v>
      </c>
      <c r="B45" s="4"/>
      <c r="C45" s="8">
        <f>+SUM(C41:C44)</f>
        <v>1600</v>
      </c>
      <c r="D45" s="8"/>
      <c r="E45" s="10"/>
      <c r="F45" s="8">
        <f>+SUM(F41:F44)</f>
        <v>1310316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31" sqref="E31"/>
    </sheetView>
  </sheetViews>
  <sheetFormatPr defaultRowHeight="15"/>
  <cols>
    <col min="1" max="1" width="29.5703125" customWidth="1"/>
    <col min="2" max="2" width="10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51</v>
      </c>
      <c r="B2" s="14">
        <v>24</v>
      </c>
      <c r="C2" s="14">
        <v>3187</v>
      </c>
      <c r="D2" s="16" t="s">
        <v>48</v>
      </c>
      <c r="E2" s="13">
        <v>5418</v>
      </c>
    </row>
    <row r="3" spans="1:5">
      <c r="A3" s="11" t="s">
        <v>52</v>
      </c>
      <c r="B3" s="14">
        <v>40226</v>
      </c>
      <c r="C3" s="14">
        <v>8639633</v>
      </c>
      <c r="D3" s="16" t="s">
        <v>53</v>
      </c>
      <c r="E3" s="13">
        <v>19439174</v>
      </c>
    </row>
    <row r="4" spans="1:5">
      <c r="A4" s="11" t="s">
        <v>54</v>
      </c>
      <c r="B4" s="14" t="s">
        <v>12</v>
      </c>
      <c r="C4" s="14">
        <v>433982</v>
      </c>
      <c r="D4" s="16" t="s">
        <v>55</v>
      </c>
      <c r="E4" s="13">
        <v>43398</v>
      </c>
    </row>
    <row r="5" spans="1:5">
      <c r="A5" s="11" t="s">
        <v>56</v>
      </c>
      <c r="B5" s="14">
        <v>3500</v>
      </c>
      <c r="C5" s="14">
        <v>346077</v>
      </c>
      <c r="D5" s="16" t="s">
        <v>57</v>
      </c>
      <c r="E5" s="13">
        <v>865193</v>
      </c>
    </row>
    <row r="6" spans="1:5">
      <c r="A6" s="11" t="s">
        <v>58</v>
      </c>
      <c r="B6" s="14">
        <v>600</v>
      </c>
      <c r="C6" s="14">
        <v>218608</v>
      </c>
      <c r="D6" s="16" t="s">
        <v>55</v>
      </c>
      <c r="E6" s="13">
        <v>524659</v>
      </c>
    </row>
    <row r="7" spans="1:5">
      <c r="A7" s="11" t="s">
        <v>59</v>
      </c>
      <c r="B7" s="14">
        <v>24</v>
      </c>
      <c r="C7" s="14">
        <v>11904</v>
      </c>
      <c r="D7" s="16" t="s">
        <v>29</v>
      </c>
      <c r="E7" s="13">
        <v>17856</v>
      </c>
    </row>
    <row r="8" spans="1:5">
      <c r="A8" s="11" t="s">
        <v>60</v>
      </c>
      <c r="B8" s="14">
        <v>160</v>
      </c>
      <c r="C8" s="14">
        <v>2807</v>
      </c>
      <c r="D8" s="16" t="s">
        <v>13</v>
      </c>
      <c r="E8" s="13">
        <v>168420</v>
      </c>
    </row>
    <row r="9" spans="1:5">
      <c r="A9" s="11" t="s">
        <v>61</v>
      </c>
      <c r="B9" s="14">
        <v>360</v>
      </c>
      <c r="C9" s="14">
        <v>41375</v>
      </c>
      <c r="D9" s="16" t="s">
        <v>10</v>
      </c>
      <c r="E9" s="13">
        <v>132400</v>
      </c>
    </row>
    <row r="10" spans="1:5">
      <c r="A10" s="11" t="s">
        <v>62</v>
      </c>
      <c r="B10" s="14">
        <v>650</v>
      </c>
      <c r="C10" s="14">
        <v>115732</v>
      </c>
      <c r="D10" s="16" t="s">
        <v>48</v>
      </c>
      <c r="E10" s="13">
        <v>364556</v>
      </c>
    </row>
    <row r="11" spans="1:5">
      <c r="A11" s="11" t="s">
        <v>63</v>
      </c>
      <c r="B11" s="14">
        <v>59</v>
      </c>
      <c r="C11" s="14">
        <v>1815</v>
      </c>
      <c r="D11" s="16" t="s">
        <v>29</v>
      </c>
      <c r="E11" s="13">
        <v>1543</v>
      </c>
    </row>
    <row r="12" spans="1:5">
      <c r="A12" s="11" t="s">
        <v>64</v>
      </c>
      <c r="B12" s="14">
        <v>932</v>
      </c>
      <c r="C12" s="14">
        <v>122691</v>
      </c>
      <c r="D12" s="16" t="s">
        <v>48</v>
      </c>
      <c r="E12" s="13">
        <v>276055</v>
      </c>
    </row>
    <row r="13" spans="1:5">
      <c r="A13" s="11" t="s">
        <v>65</v>
      </c>
      <c r="B13" s="14">
        <v>350</v>
      </c>
      <c r="C13" s="14">
        <v>106223</v>
      </c>
      <c r="D13" s="16" t="s">
        <v>48</v>
      </c>
      <c r="E13" s="13">
        <v>137028</v>
      </c>
    </row>
    <row r="14" spans="1:5">
      <c r="A14" s="11" t="s">
        <v>66</v>
      </c>
      <c r="B14" s="14">
        <v>110</v>
      </c>
      <c r="C14" s="14">
        <v>42920</v>
      </c>
      <c r="D14" s="16" t="s">
        <v>29</v>
      </c>
      <c r="E14" s="13">
        <v>36482</v>
      </c>
    </row>
    <row r="15" spans="1:5">
      <c r="A15" s="11" t="s">
        <v>67</v>
      </c>
      <c r="B15" s="14">
        <v>5268</v>
      </c>
      <c r="C15" s="14">
        <v>1308906</v>
      </c>
      <c r="D15" s="16" t="s">
        <v>10</v>
      </c>
      <c r="E15" s="13">
        <v>2617812</v>
      </c>
    </row>
    <row r="16" spans="1:5">
      <c r="A16" s="11" t="s">
        <v>68</v>
      </c>
      <c r="B16" s="14">
        <v>4</v>
      </c>
      <c r="C16" s="14">
        <v>2000</v>
      </c>
      <c r="D16" s="16" t="s">
        <v>29</v>
      </c>
      <c r="E16" s="13">
        <v>280</v>
      </c>
    </row>
    <row r="17" spans="1:5">
      <c r="A17" s="11" t="s">
        <v>69</v>
      </c>
      <c r="B17" s="14">
        <v>143</v>
      </c>
      <c r="C17" s="14">
        <v>1144</v>
      </c>
      <c r="D17" s="16" t="s">
        <v>13</v>
      </c>
      <c r="E17" s="13">
        <v>45760</v>
      </c>
    </row>
    <row r="18" spans="1:5">
      <c r="A18" s="11" t="s">
        <v>70</v>
      </c>
      <c r="B18" s="14">
        <v>6000</v>
      </c>
      <c r="C18" s="14">
        <v>72000</v>
      </c>
      <c r="D18" s="16" t="s">
        <v>55</v>
      </c>
      <c r="E18" s="13">
        <v>482400</v>
      </c>
    </row>
    <row r="19" spans="1:5">
      <c r="A19" s="11" t="s">
        <v>71</v>
      </c>
      <c r="B19" s="14">
        <v>900</v>
      </c>
      <c r="C19" s="14">
        <v>23991</v>
      </c>
      <c r="D19" s="16" t="s">
        <v>48</v>
      </c>
      <c r="E19" s="13">
        <v>95964</v>
      </c>
    </row>
    <row r="20" spans="1:5">
      <c r="A20" s="11" t="s">
        <v>72</v>
      </c>
      <c r="B20" s="14">
        <v>85</v>
      </c>
      <c r="C20" s="14">
        <v>10110</v>
      </c>
      <c r="D20" s="16" t="s">
        <v>48</v>
      </c>
      <c r="E20" s="13">
        <v>45495</v>
      </c>
    </row>
    <row r="21" spans="1:5">
      <c r="A21" s="11" t="s">
        <v>73</v>
      </c>
      <c r="B21" s="14">
        <v>12</v>
      </c>
      <c r="C21" s="14">
        <v>120</v>
      </c>
      <c r="D21" s="16" t="s">
        <v>13</v>
      </c>
      <c r="E21" s="13">
        <v>4800</v>
      </c>
    </row>
    <row r="22" spans="1:5">
      <c r="A22" s="11" t="s">
        <v>74</v>
      </c>
      <c r="B22" s="14">
        <v>14</v>
      </c>
      <c r="C22" s="14">
        <v>5221</v>
      </c>
      <c r="D22" s="16" t="s">
        <v>10</v>
      </c>
      <c r="E22" s="13">
        <v>9659</v>
      </c>
    </row>
    <row r="23" spans="1:5">
      <c r="A23" s="11" t="s">
        <v>75</v>
      </c>
      <c r="B23" s="14">
        <v>80</v>
      </c>
      <c r="C23" s="14">
        <v>5222</v>
      </c>
      <c r="D23" s="16" t="s">
        <v>48</v>
      </c>
      <c r="E23" s="13">
        <v>17233</v>
      </c>
    </row>
    <row r="24" spans="1:5">
      <c r="A24" s="11" t="s">
        <v>76</v>
      </c>
      <c r="B24" s="14">
        <v>45</v>
      </c>
      <c r="C24" s="14">
        <v>3438</v>
      </c>
      <c r="D24" s="16" t="s">
        <v>48</v>
      </c>
      <c r="E24" s="13">
        <v>5913</v>
      </c>
    </row>
    <row r="25" spans="1:5">
      <c r="A25" s="11" t="s">
        <v>77</v>
      </c>
      <c r="B25" s="14">
        <v>1000</v>
      </c>
      <c r="C25" s="14">
        <v>77719</v>
      </c>
      <c r="D25" s="16" t="s">
        <v>48</v>
      </c>
      <c r="E25" s="13">
        <v>279788</v>
      </c>
    </row>
    <row r="26" spans="1:5">
      <c r="A26" s="11" t="s">
        <v>78</v>
      </c>
      <c r="B26" s="14">
        <v>550</v>
      </c>
      <c r="C26" s="14">
        <v>33743</v>
      </c>
      <c r="D26" s="16" t="s">
        <v>48</v>
      </c>
      <c r="E26" s="13">
        <v>70860</v>
      </c>
    </row>
    <row r="27" spans="1:5">
      <c r="A27" s="11" t="s">
        <v>79</v>
      </c>
      <c r="B27" s="14">
        <v>100</v>
      </c>
      <c r="C27" s="14">
        <v>2278</v>
      </c>
      <c r="D27" s="16" t="s">
        <v>10</v>
      </c>
      <c r="E27" s="13">
        <v>6834</v>
      </c>
    </row>
    <row r="28" spans="1:5">
      <c r="A28" s="11" t="s">
        <v>80</v>
      </c>
      <c r="B28" s="14">
        <v>310</v>
      </c>
      <c r="C28" s="14">
        <v>4600</v>
      </c>
      <c r="D28" s="16" t="s">
        <v>13</v>
      </c>
      <c r="E28" s="13">
        <v>92000</v>
      </c>
    </row>
    <row r="29" spans="1:5">
      <c r="A29" s="11" t="s">
        <v>81</v>
      </c>
      <c r="B29" s="14">
        <v>21</v>
      </c>
      <c r="C29" s="14">
        <v>4000</v>
      </c>
      <c r="D29" s="16" t="s">
        <v>10</v>
      </c>
      <c r="E29" s="13">
        <v>9000</v>
      </c>
    </row>
    <row r="30" spans="1:5">
      <c r="A30" s="11" t="s">
        <v>82</v>
      </c>
      <c r="B30" s="14">
        <v>100</v>
      </c>
      <c r="C30" s="14">
        <v>300</v>
      </c>
      <c r="D30" s="16" t="s">
        <v>13</v>
      </c>
      <c r="E30" s="13">
        <v>30000</v>
      </c>
    </row>
    <row r="31" spans="1:5" ht="15.75" thickBot="1">
      <c r="A31" s="12" t="s">
        <v>33</v>
      </c>
      <c r="B31" s="15">
        <f>+SUM(B2:B30)</f>
        <v>61627</v>
      </c>
      <c r="C31" s="15"/>
      <c r="D31" s="17"/>
      <c r="E31" s="15">
        <f>+SUM(E2:E30)</f>
        <v>25825980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C14" sqref="C14"/>
    </sheetView>
  </sheetViews>
  <sheetFormatPr defaultRowHeight="15"/>
  <cols>
    <col min="1" max="1" width="17.14062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83</v>
      </c>
      <c r="B2" s="14">
        <v>61000</v>
      </c>
      <c r="C2" s="14">
        <v>86547</v>
      </c>
      <c r="D2" s="16" t="s">
        <v>84</v>
      </c>
      <c r="E2" s="14">
        <v>8871068</v>
      </c>
    </row>
    <row r="3" spans="1:5">
      <c r="A3" s="11" t="s">
        <v>85</v>
      </c>
      <c r="B3" s="14" t="s">
        <v>12</v>
      </c>
      <c r="C3" s="14">
        <v>34619</v>
      </c>
      <c r="D3" s="16" t="s">
        <v>13</v>
      </c>
      <c r="E3" s="14">
        <v>1869426</v>
      </c>
    </row>
    <row r="4" spans="1:5">
      <c r="A4" s="11" t="s">
        <v>86</v>
      </c>
      <c r="B4" s="14">
        <v>32</v>
      </c>
      <c r="C4" s="14">
        <v>1100</v>
      </c>
      <c r="D4" s="16" t="s">
        <v>29</v>
      </c>
      <c r="E4" s="14">
        <v>5500</v>
      </c>
    </row>
    <row r="5" spans="1:5">
      <c r="A5" s="11" t="s">
        <v>87</v>
      </c>
      <c r="B5" s="14">
        <v>77000</v>
      </c>
      <c r="C5" s="14">
        <v>385000</v>
      </c>
      <c r="D5" s="16" t="s">
        <v>13</v>
      </c>
      <c r="E5" s="14">
        <v>8085000</v>
      </c>
    </row>
    <row r="6" spans="1:5">
      <c r="A6" s="11" t="s">
        <v>88</v>
      </c>
      <c r="B6" s="14" t="s">
        <v>12</v>
      </c>
      <c r="C6" s="14">
        <v>26.5</v>
      </c>
      <c r="D6" s="16" t="s">
        <v>13</v>
      </c>
      <c r="E6" s="14">
        <v>18550</v>
      </c>
    </row>
    <row r="7" spans="1:5">
      <c r="A7" s="11" t="s">
        <v>89</v>
      </c>
      <c r="B7" s="14">
        <v>500</v>
      </c>
      <c r="C7" s="14">
        <v>1000</v>
      </c>
      <c r="D7" s="16" t="s">
        <v>13</v>
      </c>
      <c r="E7" s="14">
        <v>15000</v>
      </c>
    </row>
    <row r="8" spans="1:5">
      <c r="A8" s="11" t="s">
        <v>90</v>
      </c>
      <c r="B8" s="14">
        <v>70</v>
      </c>
      <c r="C8" s="14" t="s">
        <v>12</v>
      </c>
      <c r="D8" s="16" t="s">
        <v>12</v>
      </c>
      <c r="E8" s="14">
        <v>140000</v>
      </c>
    </row>
    <row r="9" spans="1:5">
      <c r="A9" s="11" t="s">
        <v>91</v>
      </c>
      <c r="B9" s="14">
        <v>8950</v>
      </c>
      <c r="C9" s="14" t="s">
        <v>12</v>
      </c>
      <c r="D9" s="16" t="s">
        <v>12</v>
      </c>
      <c r="E9" s="14" t="s">
        <v>12</v>
      </c>
    </row>
    <row r="10" spans="1:5">
      <c r="A10" s="11" t="s">
        <v>92</v>
      </c>
      <c r="B10" s="14" t="s">
        <v>12</v>
      </c>
      <c r="C10" s="14">
        <v>730000</v>
      </c>
      <c r="D10" s="16" t="s">
        <v>29</v>
      </c>
      <c r="E10" s="14">
        <v>87600</v>
      </c>
    </row>
    <row r="11" spans="1:5">
      <c r="A11" s="11" t="s">
        <v>93</v>
      </c>
      <c r="B11" s="14" t="s">
        <v>12</v>
      </c>
      <c r="C11" s="14">
        <v>15000</v>
      </c>
      <c r="D11" s="16" t="s">
        <v>29</v>
      </c>
      <c r="E11" s="14">
        <v>6225</v>
      </c>
    </row>
    <row r="12" spans="1:5">
      <c r="A12" s="11" t="s">
        <v>94</v>
      </c>
      <c r="B12" s="14" t="s">
        <v>12</v>
      </c>
      <c r="C12" s="14">
        <v>8000</v>
      </c>
      <c r="D12" s="16" t="s">
        <v>95</v>
      </c>
      <c r="E12" s="14">
        <v>4800</v>
      </c>
    </row>
    <row r="13" spans="1:5">
      <c r="A13" s="11" t="s">
        <v>96</v>
      </c>
      <c r="B13" s="14">
        <v>3300</v>
      </c>
      <c r="C13" s="14">
        <v>42362</v>
      </c>
      <c r="D13" s="16" t="s">
        <v>13</v>
      </c>
      <c r="E13" s="14">
        <v>389730</v>
      </c>
    </row>
    <row r="14" spans="1:5" ht="15.75" thickBot="1">
      <c r="A14" s="12" t="s">
        <v>33</v>
      </c>
      <c r="B14" s="15">
        <f>+SUM(B2:B13)</f>
        <v>150852</v>
      </c>
      <c r="C14" s="15"/>
      <c r="D14" s="17"/>
      <c r="E14" s="15">
        <f>+SUM(E2:E13)</f>
        <v>19492899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E9" sqref="E9"/>
    </sheetView>
  </sheetViews>
  <sheetFormatPr defaultRowHeight="15"/>
  <cols>
    <col min="1" max="1" width="14.140625" customWidth="1"/>
    <col min="2" max="2" width="11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97</v>
      </c>
      <c r="B2" s="14">
        <v>104000</v>
      </c>
      <c r="C2" s="14">
        <v>3120000</v>
      </c>
      <c r="D2" s="16" t="s">
        <v>98</v>
      </c>
      <c r="E2" s="13">
        <v>3432000</v>
      </c>
    </row>
    <row r="3" spans="1:5">
      <c r="A3" s="11" t="s">
        <v>99</v>
      </c>
      <c r="B3" s="14">
        <v>16500</v>
      </c>
      <c r="C3" s="14">
        <v>742500</v>
      </c>
      <c r="D3" s="16" t="s">
        <v>98</v>
      </c>
      <c r="E3" s="13">
        <v>1061775</v>
      </c>
    </row>
    <row r="4" spans="1:5">
      <c r="A4" s="11" t="s">
        <v>100</v>
      </c>
      <c r="B4" s="14">
        <v>27194</v>
      </c>
      <c r="C4" s="14">
        <v>951790</v>
      </c>
      <c r="D4" s="16" t="s">
        <v>98</v>
      </c>
      <c r="E4" s="13">
        <v>1380096</v>
      </c>
    </row>
    <row r="5" spans="1:5">
      <c r="A5" s="11" t="s">
        <v>101</v>
      </c>
      <c r="B5" s="14">
        <v>12000</v>
      </c>
      <c r="C5" s="14">
        <v>16000</v>
      </c>
      <c r="D5" s="16" t="s">
        <v>13</v>
      </c>
      <c r="E5" s="13">
        <v>283200</v>
      </c>
    </row>
    <row r="6" spans="1:5">
      <c r="A6" s="11" t="s">
        <v>102</v>
      </c>
      <c r="B6" s="14">
        <v>15000</v>
      </c>
      <c r="C6" s="14">
        <v>172650</v>
      </c>
      <c r="D6" s="16" t="s">
        <v>98</v>
      </c>
      <c r="E6" s="13">
        <v>569745</v>
      </c>
    </row>
    <row r="7" spans="1:5">
      <c r="A7" s="11" t="s">
        <v>103</v>
      </c>
      <c r="B7" s="14">
        <v>5000</v>
      </c>
      <c r="C7" s="14">
        <v>7500</v>
      </c>
      <c r="D7" s="16" t="s">
        <v>13</v>
      </c>
      <c r="E7" s="13">
        <v>132750</v>
      </c>
    </row>
    <row r="8" spans="1:5">
      <c r="A8" s="11" t="s">
        <v>104</v>
      </c>
      <c r="B8" s="14">
        <v>600</v>
      </c>
      <c r="C8" s="14">
        <v>1200</v>
      </c>
      <c r="D8" s="16" t="s">
        <v>13</v>
      </c>
      <c r="E8" s="13">
        <v>15000</v>
      </c>
    </row>
    <row r="9" spans="1:5" ht="15.75" thickBot="1">
      <c r="A9" s="12" t="s">
        <v>33</v>
      </c>
      <c r="B9" s="15">
        <f>+SUM(B2:B8)</f>
        <v>180294</v>
      </c>
      <c r="C9" s="15"/>
      <c r="D9" s="17"/>
      <c r="E9" s="15">
        <f>+SUM(E2:E8)</f>
        <v>6874566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tabSelected="1" topLeftCell="A2" workbookViewId="0">
      <selection activeCell="J32" sqref="J32"/>
    </sheetView>
  </sheetViews>
  <sheetFormatPr defaultRowHeight="15"/>
  <cols>
    <col min="1" max="1" width="20.7109375" customWidth="1"/>
    <col min="3" max="3" width="13.5703125" customWidth="1"/>
    <col min="4" max="4" width="19.42578125" customWidth="1"/>
    <col min="5" max="5" width="13.28515625" bestFit="1" customWidth="1"/>
    <col min="6" max="6" width="17.42578125" customWidth="1"/>
  </cols>
  <sheetData>
    <row r="1" spans="1:5" ht="30.75" thickBot="1">
      <c r="A1" s="1" t="s">
        <v>105</v>
      </c>
      <c r="B1" s="1" t="s">
        <v>1</v>
      </c>
      <c r="C1" s="18" t="s">
        <v>106</v>
      </c>
      <c r="D1" s="1" t="s">
        <v>4</v>
      </c>
      <c r="E1" s="1" t="s">
        <v>5</v>
      </c>
    </row>
    <row r="2" spans="1:5">
      <c r="A2" t="s">
        <v>107</v>
      </c>
      <c r="B2" t="s">
        <v>108</v>
      </c>
      <c r="C2" s="5">
        <v>56776</v>
      </c>
      <c r="D2" s="9" t="s">
        <v>109</v>
      </c>
      <c r="E2" s="5">
        <v>8118968</v>
      </c>
    </row>
    <row r="3" spans="1:5">
      <c r="A3" t="s">
        <v>110</v>
      </c>
      <c r="B3" t="s">
        <v>108</v>
      </c>
      <c r="C3" s="5">
        <v>40827</v>
      </c>
      <c r="D3" s="9" t="s">
        <v>109</v>
      </c>
      <c r="E3" s="5">
        <v>4409316</v>
      </c>
    </row>
    <row r="4" spans="1:5">
      <c r="A4" t="s">
        <v>111</v>
      </c>
      <c r="B4" t="s">
        <v>108</v>
      </c>
      <c r="C4" s="5">
        <v>17322</v>
      </c>
      <c r="D4" s="9" t="s">
        <v>109</v>
      </c>
      <c r="E4" s="5">
        <v>562965</v>
      </c>
    </row>
    <row r="5" spans="1:5">
      <c r="A5" t="s">
        <v>112</v>
      </c>
      <c r="B5" t="s">
        <v>108</v>
      </c>
      <c r="C5" s="5">
        <v>1612</v>
      </c>
      <c r="D5" s="9" t="s">
        <v>109</v>
      </c>
      <c r="E5" s="5">
        <v>217620</v>
      </c>
    </row>
    <row r="6" spans="1:5">
      <c r="A6" t="s">
        <v>113</v>
      </c>
      <c r="B6" t="s">
        <v>108</v>
      </c>
      <c r="C6" s="5">
        <v>97603</v>
      </c>
      <c r="D6" s="9" t="s">
        <v>109</v>
      </c>
      <c r="E6" s="5">
        <v>634420</v>
      </c>
    </row>
    <row r="7" spans="1:5" ht="15.75" thickBot="1">
      <c r="A7" t="s">
        <v>114</v>
      </c>
      <c r="B7" t="s">
        <v>108</v>
      </c>
      <c r="C7" s="5">
        <v>17322</v>
      </c>
      <c r="D7" s="9" t="s">
        <v>109</v>
      </c>
      <c r="E7" s="5">
        <v>51966</v>
      </c>
    </row>
    <row r="8" spans="1:5">
      <c r="A8" s="4" t="s">
        <v>33</v>
      </c>
      <c r="B8" s="4"/>
      <c r="C8" s="6"/>
      <c r="D8" s="10"/>
      <c r="E8" s="6">
        <f>+SUM(E2:E7)</f>
        <v>13995255</v>
      </c>
    </row>
    <row r="9" spans="1:5">
      <c r="C9" s="5"/>
      <c r="D9" s="9"/>
      <c r="E9" s="5"/>
    </row>
    <row r="10" spans="1:5">
      <c r="A10" t="s">
        <v>115</v>
      </c>
      <c r="B10" t="s">
        <v>115</v>
      </c>
      <c r="C10" s="5">
        <v>25000</v>
      </c>
      <c r="D10" s="9" t="s">
        <v>109</v>
      </c>
      <c r="E10" s="5">
        <v>125000</v>
      </c>
    </row>
    <row r="11" spans="1:5">
      <c r="A11" t="s">
        <v>116</v>
      </c>
      <c r="B11" t="s">
        <v>115</v>
      </c>
      <c r="C11" s="5">
        <v>225000</v>
      </c>
      <c r="D11" s="9" t="s">
        <v>109</v>
      </c>
      <c r="E11" s="5">
        <v>2581875</v>
      </c>
    </row>
    <row r="12" spans="1:5" ht="15.75" thickBot="1">
      <c r="A12" t="s">
        <v>117</v>
      </c>
      <c r="B12" t="s">
        <v>115</v>
      </c>
      <c r="C12" s="5">
        <v>2182000</v>
      </c>
      <c r="D12" s="9" t="s">
        <v>118</v>
      </c>
      <c r="E12" s="5">
        <v>785520</v>
      </c>
    </row>
    <row r="13" spans="1:5">
      <c r="A13" s="4" t="s">
        <v>33</v>
      </c>
      <c r="B13" s="4"/>
      <c r="C13" s="6"/>
      <c r="D13" s="10"/>
      <c r="E13" s="6">
        <f>+SUM(E10:E12)</f>
        <v>3492395</v>
      </c>
    </row>
    <row r="14" spans="1:5">
      <c r="C14" s="5"/>
      <c r="D14" s="9"/>
      <c r="E14" s="5"/>
    </row>
    <row r="15" spans="1:5" ht="15.75" thickBot="1">
      <c r="A15" t="s">
        <v>119</v>
      </c>
      <c r="B15" t="s">
        <v>120</v>
      </c>
      <c r="C15" s="5">
        <v>16000</v>
      </c>
      <c r="D15" s="9" t="s">
        <v>109</v>
      </c>
      <c r="E15" s="5">
        <v>552000</v>
      </c>
    </row>
    <row r="16" spans="1:5">
      <c r="A16" s="4" t="s">
        <v>33</v>
      </c>
      <c r="B16" s="4"/>
      <c r="C16" s="6"/>
      <c r="D16" s="10"/>
      <c r="E16" s="6">
        <f>+SUM(E15)</f>
        <v>552000</v>
      </c>
    </row>
    <row r="17" spans="1:5">
      <c r="C17" s="5"/>
      <c r="D17" s="9"/>
      <c r="E17" s="5"/>
    </row>
    <row r="18" spans="1:5">
      <c r="A18" t="s">
        <v>121</v>
      </c>
      <c r="B18" t="s">
        <v>122</v>
      </c>
      <c r="C18" s="5">
        <v>40000</v>
      </c>
      <c r="D18" s="9" t="s">
        <v>109</v>
      </c>
      <c r="E18" s="5">
        <v>180000</v>
      </c>
    </row>
    <row r="19" spans="1:5">
      <c r="A19" t="s">
        <v>122</v>
      </c>
      <c r="B19" t="s">
        <v>122</v>
      </c>
      <c r="C19" s="5">
        <v>510000</v>
      </c>
      <c r="D19" s="9" t="s">
        <v>109</v>
      </c>
      <c r="E19" s="5">
        <v>637500</v>
      </c>
    </row>
    <row r="20" spans="1:5">
      <c r="A20" t="s">
        <v>123</v>
      </c>
      <c r="B20" t="s">
        <v>122</v>
      </c>
      <c r="C20" s="5">
        <v>1120000</v>
      </c>
      <c r="D20" s="9" t="s">
        <v>124</v>
      </c>
      <c r="E20" s="5">
        <v>504000</v>
      </c>
    </row>
    <row r="21" spans="1:5">
      <c r="A21" t="s">
        <v>125</v>
      </c>
      <c r="B21" t="s">
        <v>122</v>
      </c>
      <c r="C21" s="5">
        <v>3000</v>
      </c>
      <c r="D21" s="9" t="s">
        <v>109</v>
      </c>
      <c r="E21" s="5">
        <v>6000</v>
      </c>
    </row>
    <row r="22" spans="1:5" ht="15.75" thickBot="1">
      <c r="A22" t="s">
        <v>126</v>
      </c>
      <c r="B22" t="s">
        <v>122</v>
      </c>
      <c r="C22" s="5">
        <v>1500</v>
      </c>
      <c r="D22" s="9" t="s">
        <v>109</v>
      </c>
      <c r="E22" s="5">
        <v>4500</v>
      </c>
    </row>
    <row r="23" spans="1:5">
      <c r="A23" s="4" t="s">
        <v>33</v>
      </c>
      <c r="B23" s="4"/>
      <c r="C23" s="6"/>
      <c r="D23" s="10"/>
      <c r="E23" s="6">
        <f>+SUM(E18:E22)</f>
        <v>1332000</v>
      </c>
    </row>
    <row r="24" spans="1:5">
      <c r="C24" s="5"/>
      <c r="D24" s="9"/>
      <c r="E24" s="5"/>
    </row>
    <row r="25" spans="1:5">
      <c r="A25" t="s">
        <v>127</v>
      </c>
      <c r="B25" t="s">
        <v>128</v>
      </c>
      <c r="C25" s="5">
        <v>2965738</v>
      </c>
      <c r="D25" s="9" t="s">
        <v>118</v>
      </c>
      <c r="E25" s="5">
        <v>2832280</v>
      </c>
    </row>
    <row r="26" spans="1:5">
      <c r="A26" t="s">
        <v>129</v>
      </c>
      <c r="B26" t="s">
        <v>128</v>
      </c>
      <c r="C26" s="5">
        <v>629609</v>
      </c>
      <c r="D26" s="9" t="s">
        <v>130</v>
      </c>
      <c r="E26" s="5">
        <v>692570</v>
      </c>
    </row>
    <row r="27" spans="1:5">
      <c r="A27" t="s">
        <v>131</v>
      </c>
      <c r="B27" t="s">
        <v>128</v>
      </c>
      <c r="C27" s="5">
        <v>334570</v>
      </c>
      <c r="D27" s="9" t="s">
        <v>130</v>
      </c>
      <c r="E27" s="5">
        <v>284385</v>
      </c>
    </row>
    <row r="28" spans="1:5">
      <c r="A28" t="s">
        <v>132</v>
      </c>
      <c r="B28" t="s">
        <v>128</v>
      </c>
      <c r="C28" s="5">
        <v>205687</v>
      </c>
      <c r="D28" s="9" t="s">
        <v>118</v>
      </c>
      <c r="E28" s="5">
        <v>98730</v>
      </c>
    </row>
    <row r="29" spans="1:5" ht="15.75" thickBot="1">
      <c r="A29" t="s">
        <v>133</v>
      </c>
      <c r="B29" t="s">
        <v>128</v>
      </c>
      <c r="C29" s="5">
        <v>712575</v>
      </c>
      <c r="D29" s="9" t="s">
        <v>118</v>
      </c>
      <c r="E29" s="5">
        <v>142515</v>
      </c>
    </row>
    <row r="30" spans="1:5">
      <c r="A30" s="4" t="s">
        <v>33</v>
      </c>
      <c r="B30" s="4"/>
      <c r="C30" s="6"/>
      <c r="D30" s="10"/>
      <c r="E30" s="6">
        <f>+SUM(E25:E29)</f>
        <v>4050480</v>
      </c>
    </row>
    <row r="31" spans="1:5">
      <c r="A31" s="19" t="s">
        <v>134</v>
      </c>
      <c r="B31" s="19"/>
      <c r="C31" s="19"/>
      <c r="D31" s="19"/>
      <c r="E31" s="20">
        <f>+SUM(E8,E13,E16,E23,E30)</f>
        <v>23422130</v>
      </c>
    </row>
    <row r="32" spans="1:5">
      <c r="A32" s="26"/>
      <c r="B32" s="26"/>
      <c r="C32" s="26"/>
      <c r="D32" s="26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5" spans="1:10">
      <c r="A35" s="27" t="s">
        <v>135</v>
      </c>
      <c r="B35" s="27"/>
      <c r="C35" s="27"/>
      <c r="D35" s="27"/>
      <c r="E35" s="5">
        <v>417538</v>
      </c>
      <c r="F35" s="19"/>
    </row>
    <row r="36" spans="1:10">
      <c r="A36" s="27" t="s">
        <v>136</v>
      </c>
      <c r="B36" s="27"/>
      <c r="C36" s="27"/>
      <c r="D36" s="27"/>
      <c r="E36" s="5">
        <v>1355343.5</v>
      </c>
      <c r="F36" s="19"/>
    </row>
    <row r="37" spans="1:10">
      <c r="A37" s="28" t="s">
        <v>137</v>
      </c>
      <c r="B37" s="28"/>
      <c r="C37" s="28"/>
      <c r="D37" s="28"/>
      <c r="E37" s="28"/>
      <c r="F37" s="22">
        <v>94170923</v>
      </c>
    </row>
    <row r="38" spans="1:10" ht="17.25">
      <c r="A38" s="28" t="s">
        <v>138</v>
      </c>
      <c r="B38" s="28"/>
      <c r="C38" s="28"/>
      <c r="D38" s="28"/>
      <c r="E38" s="28"/>
      <c r="F38" s="24">
        <v>1000000</v>
      </c>
    </row>
    <row r="39" spans="1:10">
      <c r="A39" s="25" t="s">
        <v>139</v>
      </c>
      <c r="B39" s="25"/>
      <c r="C39" s="25"/>
      <c r="D39" s="25"/>
      <c r="E39" s="25"/>
      <c r="F39" s="23">
        <f>+SUM(F37:F38)</f>
        <v>95170923</v>
      </c>
    </row>
    <row r="42" spans="1:10">
      <c r="A42" t="s">
        <v>140</v>
      </c>
    </row>
  </sheetData>
  <mergeCells count="6">
    <mergeCell ref="A39:E39"/>
    <mergeCell ref="A32:D32"/>
    <mergeCell ref="A35:D35"/>
    <mergeCell ref="A36:D36"/>
    <mergeCell ref="A37:E37"/>
    <mergeCell ref="A38:E38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Props1.xml><?xml version="1.0" encoding="utf-8"?>
<ds:datastoreItem xmlns:ds="http://schemas.openxmlformats.org/officeDocument/2006/customXml" ds:itemID="{77829580-C67D-4DE7-A78C-FD9EBDE76B06}"/>
</file>

<file path=customXml/itemProps2.xml><?xml version="1.0" encoding="utf-8"?>
<ds:datastoreItem xmlns:ds="http://schemas.openxmlformats.org/officeDocument/2006/customXml" ds:itemID="{D2B4A253-B14E-4C31-AB2C-D7A428ED2D0B}"/>
</file>

<file path=customXml/itemProps3.xml><?xml version="1.0" encoding="utf-8"?>
<ds:datastoreItem xmlns:ds="http://schemas.openxmlformats.org/officeDocument/2006/customXml" ds:itemID="{F90A9B62-7BFF-43A6-B2BD-97DF22750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2025-05-21T21:53:39Z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