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19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5C54999B-23FD-4410-BA39-CF2D36C7769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rop Acreage Production Value" sheetId="1" r:id="rId1"/>
    <sheet name="Vegetable Crops -1942" sheetId="2" r:id="rId2"/>
    <sheet name="Field Crops -1942" sheetId="3" r:id="rId3"/>
    <sheet name="Grain -1942" sheetId="4" r:id="rId4"/>
    <sheet name="Livestock Products -1942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5" l="1"/>
  <c r="E26" i="5"/>
  <c r="E23" i="5"/>
  <c r="E16" i="5"/>
  <c r="E13" i="5"/>
  <c r="E8" i="5"/>
  <c r="E9" i="4"/>
  <c r="B9" i="4"/>
  <c r="E12" i="3"/>
  <c r="B12" i="3"/>
  <c r="E24" i="2"/>
  <c r="B24" i="2"/>
  <c r="F44" i="1"/>
  <c r="C44" i="1"/>
  <c r="F38" i="1"/>
  <c r="C38" i="1"/>
  <c r="F31" i="1"/>
  <c r="C31" i="1"/>
  <c r="F23" i="1"/>
  <c r="C23" i="1"/>
  <c r="E27" i="5" l="1"/>
</calcChain>
</file>

<file path=xl/sharedStrings.xml><?xml version="1.0" encoding="utf-8"?>
<sst xmlns="http://schemas.openxmlformats.org/spreadsheetml/2006/main" count="293" uniqueCount="134">
  <si>
    <t>Crop</t>
  </si>
  <si>
    <t>Category</t>
  </si>
  <si>
    <t>Acreage</t>
  </si>
  <si>
    <t>Production</t>
  </si>
  <si>
    <t>Unit</t>
  </si>
  <si>
    <t>Value</t>
  </si>
  <si>
    <t>Deciduous Fruits</t>
  </si>
  <si>
    <t>Apples</t>
  </si>
  <si>
    <t>boxes</t>
  </si>
  <si>
    <t>Apricots</t>
  </si>
  <si>
    <t>lugs</t>
  </si>
  <si>
    <t>Apricots, dried</t>
  </si>
  <si>
    <t>---</t>
  </si>
  <si>
    <t>tons</t>
  </si>
  <si>
    <t>Berries</t>
  </si>
  <si>
    <t>crt.</t>
  </si>
  <si>
    <t>Figs</t>
  </si>
  <si>
    <t>flts.</t>
  </si>
  <si>
    <t>Figs, dried</t>
  </si>
  <si>
    <t>Nectarines</t>
  </si>
  <si>
    <t>Olives</t>
  </si>
  <si>
    <t>Peaches</t>
  </si>
  <si>
    <t>Peaches, cannery</t>
  </si>
  <si>
    <t>Peaches, dried</t>
  </si>
  <si>
    <t>Pears</t>
  </si>
  <si>
    <t>Persimmons</t>
  </si>
  <si>
    <t>Plums</t>
  </si>
  <si>
    <t>Pomegranates</t>
  </si>
  <si>
    <t>Quinces</t>
  </si>
  <si>
    <t>Almonds</t>
  </si>
  <si>
    <t>Pecans</t>
  </si>
  <si>
    <t>ton</t>
  </si>
  <si>
    <t>Walnuts</t>
  </si>
  <si>
    <t>Family Orchard</t>
  </si>
  <si>
    <t>Total</t>
  </si>
  <si>
    <t>&lt;-----------</t>
  </si>
  <si>
    <t>Total in Kern county Ag report is incorrect</t>
  </si>
  <si>
    <t>Citrus Fruit</t>
  </si>
  <si>
    <t>&lt;-------------------</t>
  </si>
  <si>
    <t>Correct Number</t>
  </si>
  <si>
    <t>Grapefruit</t>
  </si>
  <si>
    <t>Incorrect Number</t>
  </si>
  <si>
    <t>Oranges, navel</t>
  </si>
  <si>
    <t>Oranges, valencia</t>
  </si>
  <si>
    <t>Tangerines</t>
  </si>
  <si>
    <t>Lemons</t>
  </si>
  <si>
    <t>Grapes</t>
  </si>
  <si>
    <t>Table</t>
  </si>
  <si>
    <t>Wine</t>
  </si>
  <si>
    <t>Raisins</t>
  </si>
  <si>
    <t>Raisins, Zante Currants</t>
  </si>
  <si>
    <t>Melons</t>
  </si>
  <si>
    <t>Watermelons</t>
  </si>
  <si>
    <t>Cantaloupes</t>
  </si>
  <si>
    <t>crates</t>
  </si>
  <si>
    <t>Honey Dews</t>
  </si>
  <si>
    <t>Endive</t>
  </si>
  <si>
    <t>Potatoes</t>
  </si>
  <si>
    <t>sacks</t>
  </si>
  <si>
    <t>Potato culls - stock feed</t>
  </si>
  <si>
    <t>Peas</t>
  </si>
  <si>
    <t>hamp.</t>
  </si>
  <si>
    <t>Onions (com'l.)</t>
  </si>
  <si>
    <t>Onion Seed</t>
  </si>
  <si>
    <t>lb.</t>
  </si>
  <si>
    <t>Onions, Salt</t>
  </si>
  <si>
    <t>Swt. Potatoes</t>
  </si>
  <si>
    <t>Lettuce</t>
  </si>
  <si>
    <t>Sweet Corn</t>
  </si>
  <si>
    <t>Carrots</t>
  </si>
  <si>
    <t>Tomatoes, canning</t>
  </si>
  <si>
    <t>Tomatoes, shipping</t>
  </si>
  <si>
    <t>Garlic</t>
  </si>
  <si>
    <t>scks</t>
  </si>
  <si>
    <t>Squash</t>
  </si>
  <si>
    <t>Beans, Fava</t>
  </si>
  <si>
    <t>Broccoli</t>
  </si>
  <si>
    <t>Spinach</t>
  </si>
  <si>
    <t>Asparagus</t>
  </si>
  <si>
    <t>Cabbage</t>
  </si>
  <si>
    <t>Okra</t>
  </si>
  <si>
    <t>Rutebaga</t>
  </si>
  <si>
    <t>&lt;---------</t>
  </si>
  <si>
    <t>Cotton</t>
  </si>
  <si>
    <t>bales</t>
  </si>
  <si>
    <t>Cotton seed</t>
  </si>
  <si>
    <t>Alfalfa</t>
  </si>
  <si>
    <t>Alfalfa seed</t>
  </si>
  <si>
    <t>lbs.</t>
  </si>
  <si>
    <t>Silage</t>
  </si>
  <si>
    <t>Nursery Stock</t>
  </si>
  <si>
    <t>Honey</t>
  </si>
  <si>
    <t>Beeswax</t>
  </si>
  <si>
    <t>Queen Bees</t>
  </si>
  <si>
    <t>ea.</t>
  </si>
  <si>
    <t>Sugar Beets</t>
  </si>
  <si>
    <t>Barley</t>
  </si>
  <si>
    <t>Milo</t>
  </si>
  <si>
    <t>Wheat</t>
  </si>
  <si>
    <t>Grain Hay</t>
  </si>
  <si>
    <t>Flax</t>
  </si>
  <si>
    <t>bu.</t>
  </si>
  <si>
    <t>Oats (Hay)</t>
  </si>
  <si>
    <t>Sudan</t>
  </si>
  <si>
    <t>Item</t>
  </si>
  <si>
    <t>Quantity/Number of Head</t>
  </si>
  <si>
    <t>Steers</t>
  </si>
  <si>
    <t>Cattle</t>
  </si>
  <si>
    <t>Head</t>
  </si>
  <si>
    <t>Cows &amp; Heifers</t>
  </si>
  <si>
    <t>Calves</t>
  </si>
  <si>
    <t>Bulls</t>
  </si>
  <si>
    <t>Hides - Cow</t>
  </si>
  <si>
    <t>Hides - Calf</t>
  </si>
  <si>
    <t>Sheep</t>
  </si>
  <si>
    <t>Lambs</t>
  </si>
  <si>
    <t>Wool</t>
  </si>
  <si>
    <t>Hogs</t>
  </si>
  <si>
    <t>Swine</t>
  </si>
  <si>
    <t>Turkeys</t>
  </si>
  <si>
    <t>Poultry</t>
  </si>
  <si>
    <t>Eggs</t>
  </si>
  <si>
    <t>Dozen</t>
  </si>
  <si>
    <t>Ducks</t>
  </si>
  <si>
    <t>Geese</t>
  </si>
  <si>
    <t>Milk &amp; Butterfat</t>
  </si>
  <si>
    <t>Dairy</t>
  </si>
  <si>
    <t>Pounds</t>
  </si>
  <si>
    <t>Grand Total of all livestock</t>
  </si>
  <si>
    <t>Total acreage of all crops</t>
  </si>
  <si>
    <t>Total tonnage of all crops</t>
  </si>
  <si>
    <t>Total value of all crops including livestock</t>
  </si>
  <si>
    <t>Total money received on all Government payments to the AAA Program</t>
  </si>
  <si>
    <t>Total returns to agriculture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</si>
</sst>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0" fillId="0" borderId="2" xfId="0" applyBorder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0" fillId="2" borderId="0" xfId="0" applyFill="1"/>
    <xf numFmtId="0" fontId="0" fillId="0" borderId="4" xfId="0" applyBorder="1"/>
    <xf numFmtId="164" fontId="0" fillId="0" borderId="4" xfId="1" applyNumberFormat="1" applyFont="1" applyBorder="1" applyAlignment="1">
      <alignment horizontal="right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/>
    <xf numFmtId="0" fontId="1" fillId="0" borderId="3" xfId="0" applyFont="1" applyBorder="1" applyAlignment="1">
      <alignment horizontal="center" vertical="top"/>
    </xf>
    <xf numFmtId="0" fontId="3" fillId="0" borderId="5" xfId="0" applyFont="1" applyBorder="1"/>
    <xf numFmtId="164" fontId="3" fillId="0" borderId="5" xfId="1" applyNumberFormat="1" applyFont="1" applyBorder="1"/>
    <xf numFmtId="164" fontId="3" fillId="0" borderId="5" xfId="0" applyNumberFormat="1" applyFont="1" applyBorder="1"/>
    <xf numFmtId="0" fontId="6" fillId="0" borderId="0" xfId="0" applyFont="1"/>
    <xf numFmtId="164" fontId="5" fillId="2" borderId="0" xfId="1" applyNumberFormat="1" applyFont="1" applyFill="1"/>
    <xf numFmtId="164" fontId="3" fillId="0" borderId="5" xfId="1" applyNumberFormat="1" applyFont="1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164" fontId="3" fillId="0" borderId="6" xfId="1" applyNumberFormat="1" applyFont="1" applyBorder="1"/>
    <xf numFmtId="0" fontId="3" fillId="0" borderId="6" xfId="0" applyFont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>
      <alignment horizontal="left" vertical="top"/>
    </xf>
    <xf numFmtId="164" fontId="3" fillId="0" borderId="0" xfId="1" applyNumberFormat="1" applyFont="1"/>
    <xf numFmtId="0" fontId="3" fillId="3" borderId="0" xfId="0" applyFont="1" applyFill="1" applyAlignment="1">
      <alignment horizontal="left" vertical="top"/>
    </xf>
    <xf numFmtId="164" fontId="3" fillId="3" borderId="0" xfId="0" applyNumberFormat="1" applyFont="1" applyFill="1"/>
    <xf numFmtId="0" fontId="0" fillId="3" borderId="0" xfId="0" applyFill="1"/>
    <xf numFmtId="164" fontId="8" fillId="0" borderId="0" xfId="0" applyNumberFormat="1" applyFont="1"/>
    <xf numFmtId="164" fontId="8" fillId="0" borderId="0" xfId="1" applyNumberFormat="1" applyFont="1"/>
    <xf numFmtId="164" fontId="3" fillId="4" borderId="5" xfId="0" applyNumberFormat="1" applyFont="1" applyFill="1" applyBorder="1"/>
    <xf numFmtId="0" fontId="0" fillId="4" borderId="0" xfId="0" applyFill="1"/>
    <xf numFmtId="0" fontId="6" fillId="5" borderId="0" xfId="0" applyFont="1" applyFill="1"/>
    <xf numFmtId="0" fontId="7" fillId="5" borderId="0" xfId="0" applyFont="1" applyFill="1"/>
    <xf numFmtId="0" fontId="0" fillId="5" borderId="0" xfId="0" applyFill="1"/>
    <xf numFmtId="0" fontId="5" fillId="5" borderId="0" xfId="0" applyFont="1" applyFill="1"/>
    <xf numFmtId="164" fontId="3" fillId="4" borderId="2" xfId="1" applyNumberFormat="1" applyFont="1" applyFill="1" applyBorder="1" applyAlignment="1">
      <alignment horizontal="right"/>
    </xf>
    <xf numFmtId="3" fontId="9" fillId="2" borderId="0" xfId="0" applyNumberFormat="1" applyFont="1" applyFill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C1" workbookViewId="0">
      <selection activeCell="I34" sqref="I34"/>
    </sheetView>
  </sheetViews>
  <sheetFormatPr defaultRowHeight="15"/>
  <cols>
    <col min="1" max="1" width="18.28515625" customWidth="1"/>
    <col min="2" max="2" width="18.5703125" customWidth="1"/>
    <col min="3" max="3" width="16.7109375" customWidth="1"/>
    <col min="4" max="4" width="13.85546875" customWidth="1"/>
    <col min="5" max="5" width="12.140625" customWidth="1"/>
    <col min="6" max="6" width="17.57031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4" t="s">
        <v>6</v>
      </c>
      <c r="B2" s="2"/>
      <c r="C2" s="2"/>
      <c r="D2" s="2"/>
      <c r="E2" s="2"/>
      <c r="F2" s="2"/>
    </row>
    <row r="3" spans="1:6">
      <c r="A3" t="s">
        <v>7</v>
      </c>
      <c r="B3" t="s">
        <v>6</v>
      </c>
      <c r="C3" s="8">
        <v>26</v>
      </c>
      <c r="D3" s="8">
        <v>2700</v>
      </c>
      <c r="E3" s="10" t="s">
        <v>8</v>
      </c>
      <c r="F3" s="12">
        <v>6480</v>
      </c>
    </row>
    <row r="4" spans="1:6">
      <c r="A4" t="s">
        <v>9</v>
      </c>
      <c r="B4" t="s">
        <v>6</v>
      </c>
      <c r="C4" s="8">
        <v>459</v>
      </c>
      <c r="D4" s="8">
        <v>81177</v>
      </c>
      <c r="E4" s="10" t="s">
        <v>10</v>
      </c>
      <c r="F4" s="12">
        <v>93354</v>
      </c>
    </row>
    <row r="5" spans="1:6">
      <c r="A5" t="s">
        <v>11</v>
      </c>
      <c r="B5" t="s">
        <v>6</v>
      </c>
      <c r="C5" s="8" t="s">
        <v>12</v>
      </c>
      <c r="D5" s="8">
        <v>600</v>
      </c>
      <c r="E5" s="10" t="s">
        <v>13</v>
      </c>
      <c r="F5" s="12">
        <v>240000</v>
      </c>
    </row>
    <row r="6" spans="1:6">
      <c r="A6" t="s">
        <v>14</v>
      </c>
      <c r="B6" t="s">
        <v>6</v>
      </c>
      <c r="C6" s="8">
        <v>60</v>
      </c>
      <c r="D6" s="8">
        <v>6130</v>
      </c>
      <c r="E6" s="10" t="s">
        <v>15</v>
      </c>
      <c r="F6" s="12">
        <v>7663</v>
      </c>
    </row>
    <row r="7" spans="1:6">
      <c r="A7" t="s">
        <v>16</v>
      </c>
      <c r="B7" t="s">
        <v>6</v>
      </c>
      <c r="C7" s="8">
        <v>5</v>
      </c>
      <c r="D7" s="8">
        <v>4000</v>
      </c>
      <c r="E7" s="10" t="s">
        <v>17</v>
      </c>
      <c r="F7" s="12">
        <v>4400</v>
      </c>
    </row>
    <row r="8" spans="1:6">
      <c r="A8" t="s">
        <v>18</v>
      </c>
      <c r="B8" t="s">
        <v>6</v>
      </c>
      <c r="C8" s="8" t="s">
        <v>12</v>
      </c>
      <c r="D8" s="8">
        <v>5</v>
      </c>
      <c r="E8" s="10" t="s">
        <v>13</v>
      </c>
      <c r="F8" s="12">
        <v>1750</v>
      </c>
    </row>
    <row r="9" spans="1:6">
      <c r="A9" t="s">
        <v>19</v>
      </c>
      <c r="B9" t="s">
        <v>6</v>
      </c>
      <c r="C9" s="8">
        <v>116</v>
      </c>
      <c r="D9" s="8">
        <v>17940</v>
      </c>
      <c r="E9" s="10" t="s">
        <v>10</v>
      </c>
      <c r="F9" s="12">
        <v>22425</v>
      </c>
    </row>
    <row r="10" spans="1:6">
      <c r="A10" t="s">
        <v>20</v>
      </c>
      <c r="B10" t="s">
        <v>6</v>
      </c>
      <c r="C10" s="8">
        <v>473</v>
      </c>
      <c r="D10" s="8">
        <v>1190</v>
      </c>
      <c r="E10" s="10" t="s">
        <v>13</v>
      </c>
      <c r="F10" s="12">
        <v>190400</v>
      </c>
    </row>
    <row r="11" spans="1:6">
      <c r="A11" t="s">
        <v>21</v>
      </c>
      <c r="B11" t="s">
        <v>6</v>
      </c>
      <c r="C11" s="8">
        <v>978</v>
      </c>
      <c r="D11" s="8">
        <v>84409</v>
      </c>
      <c r="E11" s="10" t="s">
        <v>10</v>
      </c>
      <c r="F11" s="12">
        <v>105511</v>
      </c>
    </row>
    <row r="12" spans="1:6">
      <c r="A12" t="s">
        <v>22</v>
      </c>
      <c r="B12" t="s">
        <v>6</v>
      </c>
      <c r="C12" s="8" t="s">
        <v>12</v>
      </c>
      <c r="D12" s="8">
        <v>4000</v>
      </c>
      <c r="E12" s="10" t="s">
        <v>13</v>
      </c>
      <c r="F12" s="12">
        <v>100000</v>
      </c>
    </row>
    <row r="13" spans="1:6">
      <c r="A13" t="s">
        <v>23</v>
      </c>
      <c r="B13" t="s">
        <v>6</v>
      </c>
      <c r="C13" s="8" t="s">
        <v>12</v>
      </c>
      <c r="D13" s="8">
        <v>1200</v>
      </c>
      <c r="E13" s="10" t="s">
        <v>13</v>
      </c>
      <c r="F13" s="12">
        <v>336000</v>
      </c>
    </row>
    <row r="14" spans="1:6">
      <c r="A14" t="s">
        <v>24</v>
      </c>
      <c r="B14" t="s">
        <v>6</v>
      </c>
      <c r="C14" s="8">
        <v>104</v>
      </c>
      <c r="D14" s="8">
        <v>566</v>
      </c>
      <c r="E14" s="10" t="s">
        <v>13</v>
      </c>
      <c r="F14" s="12">
        <v>44148</v>
      </c>
    </row>
    <row r="15" spans="1:6">
      <c r="A15" t="s">
        <v>25</v>
      </c>
      <c r="B15" t="s">
        <v>6</v>
      </c>
      <c r="C15" s="8">
        <v>49</v>
      </c>
      <c r="D15" s="8">
        <v>5000</v>
      </c>
      <c r="E15" s="10" t="s">
        <v>10</v>
      </c>
      <c r="F15" s="12">
        <v>4400</v>
      </c>
    </row>
    <row r="16" spans="1:6">
      <c r="A16" t="s">
        <v>26</v>
      </c>
      <c r="B16" t="s">
        <v>6</v>
      </c>
      <c r="C16" s="8">
        <v>1492</v>
      </c>
      <c r="D16" s="8">
        <v>380324</v>
      </c>
      <c r="E16" s="10" t="s">
        <v>10</v>
      </c>
      <c r="F16" s="12">
        <v>524847</v>
      </c>
    </row>
    <row r="17" spans="1:13">
      <c r="A17" t="s">
        <v>27</v>
      </c>
      <c r="B17" t="s">
        <v>6</v>
      </c>
      <c r="C17" s="8">
        <v>22</v>
      </c>
      <c r="D17" s="8">
        <v>5580</v>
      </c>
      <c r="E17" s="10" t="s">
        <v>10</v>
      </c>
      <c r="F17" s="12">
        <v>5859</v>
      </c>
    </row>
    <row r="18" spans="1:13">
      <c r="A18" t="s">
        <v>28</v>
      </c>
      <c r="B18" t="s">
        <v>6</v>
      </c>
      <c r="C18" s="8">
        <v>10</v>
      </c>
      <c r="D18" s="8">
        <v>3669</v>
      </c>
      <c r="E18" s="10" t="s">
        <v>10</v>
      </c>
      <c r="F18" s="12">
        <v>4403</v>
      </c>
    </row>
    <row r="19" spans="1:13">
      <c r="A19" t="s">
        <v>29</v>
      </c>
      <c r="B19" t="s">
        <v>6</v>
      </c>
      <c r="C19" s="8">
        <v>88</v>
      </c>
      <c r="D19" s="8">
        <v>21</v>
      </c>
      <c r="E19" s="10" t="s">
        <v>13</v>
      </c>
      <c r="F19" s="12">
        <v>8820</v>
      </c>
    </row>
    <row r="20" spans="1:13">
      <c r="A20" t="s">
        <v>30</v>
      </c>
      <c r="B20" t="s">
        <v>6</v>
      </c>
      <c r="C20" s="8">
        <v>22</v>
      </c>
      <c r="D20" s="8">
        <v>1</v>
      </c>
      <c r="E20" s="10" t="s">
        <v>31</v>
      </c>
      <c r="F20" s="12">
        <v>420</v>
      </c>
    </row>
    <row r="21" spans="1:13">
      <c r="A21" t="s">
        <v>32</v>
      </c>
      <c r="B21" t="s">
        <v>6</v>
      </c>
      <c r="C21" s="8">
        <v>20</v>
      </c>
      <c r="D21" s="8">
        <v>5</v>
      </c>
      <c r="E21" s="10" t="s">
        <v>13</v>
      </c>
      <c r="F21" s="12">
        <v>1750</v>
      </c>
    </row>
    <row r="22" spans="1:13">
      <c r="A22" t="s">
        <v>33</v>
      </c>
      <c r="B22" t="s">
        <v>6</v>
      </c>
      <c r="C22" s="8">
        <v>150</v>
      </c>
      <c r="D22" s="8">
        <v>650</v>
      </c>
      <c r="E22" s="10" t="s">
        <v>13</v>
      </c>
      <c r="F22" s="12">
        <v>26000</v>
      </c>
    </row>
    <row r="23" spans="1:13" ht="15.75">
      <c r="A23" s="5" t="s">
        <v>34</v>
      </c>
      <c r="B23" s="5"/>
      <c r="C23" s="9">
        <f>+SUM(C3:C22)</f>
        <v>4074</v>
      </c>
      <c r="D23" s="9"/>
      <c r="E23" s="11"/>
      <c r="F23" s="45">
        <f>+SUM(F3:F22)</f>
        <v>1728630</v>
      </c>
      <c r="G23" s="46">
        <v>1512630</v>
      </c>
      <c r="H23" t="s">
        <v>35</v>
      </c>
      <c r="I23" s="44" t="s">
        <v>36</v>
      </c>
      <c r="J23" s="41"/>
      <c r="K23" s="42"/>
      <c r="L23" s="43"/>
      <c r="M23" s="43"/>
    </row>
    <row r="24" spans="1:13">
      <c r="C24" s="8"/>
      <c r="D24" s="8"/>
      <c r="E24" s="10"/>
      <c r="F24" s="12"/>
      <c r="I24" s="13"/>
      <c r="J24" s="13"/>
    </row>
    <row r="25" spans="1:13">
      <c r="A25" s="4" t="s">
        <v>37</v>
      </c>
      <c r="C25" s="8"/>
      <c r="D25" s="8"/>
      <c r="E25" s="10"/>
      <c r="F25" s="12"/>
      <c r="I25" s="40"/>
      <c r="J25" t="s">
        <v>38</v>
      </c>
      <c r="K25" s="3" t="s">
        <v>39</v>
      </c>
      <c r="L25" s="3"/>
    </row>
    <row r="26" spans="1:13">
      <c r="A26" t="s">
        <v>40</v>
      </c>
      <c r="B26" t="s">
        <v>37</v>
      </c>
      <c r="C26" s="8">
        <v>35</v>
      </c>
      <c r="D26" s="8">
        <v>7284</v>
      </c>
      <c r="E26" s="10" t="s">
        <v>8</v>
      </c>
      <c r="F26" s="12">
        <v>11654</v>
      </c>
      <c r="I26" s="14"/>
      <c r="J26" t="s">
        <v>38</v>
      </c>
      <c r="K26" s="3" t="s">
        <v>41</v>
      </c>
      <c r="L26" s="3"/>
    </row>
    <row r="27" spans="1:13">
      <c r="A27" t="s">
        <v>42</v>
      </c>
      <c r="B27" t="s">
        <v>37</v>
      </c>
      <c r="C27" s="8">
        <v>1450</v>
      </c>
      <c r="D27" s="8">
        <v>124464</v>
      </c>
      <c r="E27" s="10" t="s">
        <v>8</v>
      </c>
      <c r="F27" s="12">
        <v>323606</v>
      </c>
    </row>
    <row r="28" spans="1:13">
      <c r="A28" t="s">
        <v>43</v>
      </c>
      <c r="B28" t="s">
        <v>37</v>
      </c>
      <c r="C28" s="8">
        <v>40</v>
      </c>
      <c r="D28" s="8">
        <v>4000</v>
      </c>
      <c r="E28" s="10" t="s">
        <v>8</v>
      </c>
      <c r="F28" s="12">
        <v>8400</v>
      </c>
    </row>
    <row r="29" spans="1:13">
      <c r="A29" t="s">
        <v>44</v>
      </c>
      <c r="B29" t="s">
        <v>37</v>
      </c>
      <c r="C29" s="8">
        <v>83</v>
      </c>
      <c r="D29" s="8">
        <v>17358</v>
      </c>
      <c r="E29" s="10" t="s">
        <v>10</v>
      </c>
      <c r="F29" s="12">
        <v>44262</v>
      </c>
    </row>
    <row r="30" spans="1:13">
      <c r="A30" t="s">
        <v>45</v>
      </c>
      <c r="B30" t="s">
        <v>37</v>
      </c>
      <c r="C30" s="8">
        <v>8</v>
      </c>
      <c r="D30" s="8">
        <v>1099</v>
      </c>
      <c r="E30" s="10" t="s">
        <v>8</v>
      </c>
      <c r="F30" s="12">
        <v>3846</v>
      </c>
    </row>
    <row r="31" spans="1:13">
      <c r="A31" s="5" t="s">
        <v>34</v>
      </c>
      <c r="B31" s="5"/>
      <c r="C31" s="9">
        <f>+SUM(C26:C30)</f>
        <v>1616</v>
      </c>
      <c r="D31" s="9"/>
      <c r="E31" s="11"/>
      <c r="F31" s="9">
        <f>+SUM(F26:F30)</f>
        <v>391768</v>
      </c>
    </row>
    <row r="32" spans="1:13">
      <c r="C32" s="8"/>
      <c r="D32" s="8"/>
      <c r="E32" s="10"/>
      <c r="F32" s="12"/>
    </row>
    <row r="33" spans="1:6">
      <c r="A33" s="4" t="s">
        <v>46</v>
      </c>
      <c r="C33" s="8"/>
      <c r="D33" s="8"/>
      <c r="E33" s="10"/>
      <c r="F33" s="12"/>
    </row>
    <row r="34" spans="1:6">
      <c r="A34" t="s">
        <v>47</v>
      </c>
      <c r="B34" t="s">
        <v>46</v>
      </c>
      <c r="C34" s="8">
        <v>15365</v>
      </c>
      <c r="D34" s="8">
        <v>64068</v>
      </c>
      <c r="E34" s="10" t="s">
        <v>13</v>
      </c>
      <c r="F34" s="12">
        <v>6406800</v>
      </c>
    </row>
    <row r="35" spans="1:6">
      <c r="A35" t="s">
        <v>48</v>
      </c>
      <c r="B35" t="s">
        <v>46</v>
      </c>
      <c r="C35" s="8">
        <v>2020</v>
      </c>
      <c r="D35" s="8">
        <v>13788</v>
      </c>
      <c r="E35" s="10" t="s">
        <v>13</v>
      </c>
      <c r="F35" s="12">
        <v>441216</v>
      </c>
    </row>
    <row r="36" spans="1:6">
      <c r="A36" t="s">
        <v>49</v>
      </c>
      <c r="B36" t="s">
        <v>46</v>
      </c>
      <c r="C36" s="8"/>
      <c r="D36" s="8">
        <v>8110</v>
      </c>
      <c r="E36" s="10" t="s">
        <v>13</v>
      </c>
      <c r="F36" s="12">
        <v>851550</v>
      </c>
    </row>
    <row r="37" spans="1:6">
      <c r="A37" t="s">
        <v>50</v>
      </c>
      <c r="B37" t="s">
        <v>46</v>
      </c>
      <c r="C37" s="8">
        <v>113</v>
      </c>
      <c r="D37" s="8">
        <v>180</v>
      </c>
      <c r="E37" s="10" t="s">
        <v>13</v>
      </c>
      <c r="F37" s="12">
        <v>31500</v>
      </c>
    </row>
    <row r="38" spans="1:6">
      <c r="A38" s="5" t="s">
        <v>34</v>
      </c>
      <c r="B38" s="6"/>
      <c r="C38" s="9">
        <f>+SUM(C34:C37)</f>
        <v>17498</v>
      </c>
      <c r="D38" s="9"/>
      <c r="E38" s="11"/>
      <c r="F38" s="9">
        <f>+SUM(F34:F37)</f>
        <v>7731066</v>
      </c>
    </row>
    <row r="39" spans="1:6">
      <c r="C39" s="8"/>
      <c r="D39" s="8"/>
      <c r="E39" s="10"/>
      <c r="F39" s="12"/>
    </row>
    <row r="40" spans="1:6">
      <c r="A40" s="4" t="s">
        <v>51</v>
      </c>
      <c r="C40" s="8"/>
      <c r="D40" s="8"/>
      <c r="E40" s="10"/>
      <c r="F40" s="12"/>
    </row>
    <row r="41" spans="1:6">
      <c r="A41" t="s">
        <v>52</v>
      </c>
      <c r="B41" t="s">
        <v>51</v>
      </c>
      <c r="C41" s="8">
        <v>305</v>
      </c>
      <c r="D41" s="8">
        <v>4948</v>
      </c>
      <c r="E41" s="10" t="s">
        <v>13</v>
      </c>
      <c r="F41" s="12">
        <v>148440</v>
      </c>
    </row>
    <row r="42" spans="1:6">
      <c r="A42" t="s">
        <v>53</v>
      </c>
      <c r="B42" t="s">
        <v>51</v>
      </c>
      <c r="C42" s="8">
        <v>202</v>
      </c>
      <c r="D42" s="8">
        <v>92520</v>
      </c>
      <c r="E42" s="10" t="s">
        <v>54</v>
      </c>
      <c r="F42" s="12">
        <v>240552</v>
      </c>
    </row>
    <row r="43" spans="1:6">
      <c r="A43" t="s">
        <v>55</v>
      </c>
      <c r="B43" t="s">
        <v>51</v>
      </c>
      <c r="C43" s="8">
        <v>755</v>
      </c>
      <c r="D43" s="8">
        <v>133022</v>
      </c>
      <c r="E43" s="10" t="s">
        <v>54</v>
      </c>
      <c r="F43" s="12">
        <v>199533</v>
      </c>
    </row>
    <row r="44" spans="1:6">
      <c r="A44" s="5" t="s">
        <v>34</v>
      </c>
      <c r="B44" s="6"/>
      <c r="C44" s="9">
        <f>+SUM(C41:C43)</f>
        <v>1262</v>
      </c>
      <c r="D44" s="9"/>
      <c r="E44" s="11"/>
      <c r="F44" s="9">
        <f>+SUM(F41:F43)</f>
        <v>588525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topLeftCell="B1" workbookViewId="0">
      <selection activeCell="H24" sqref="H24:L24"/>
    </sheetView>
  </sheetViews>
  <sheetFormatPr defaultRowHeight="15"/>
  <cols>
    <col min="1" max="1" width="28.7109375" customWidth="1"/>
    <col min="2" max="2" width="10.5703125" bestFit="1" customWidth="1"/>
    <col min="3" max="3" width="13.28515625" bestFit="1" customWidth="1"/>
    <col min="5" max="5" width="14.28515625" bestFit="1" customWidth="1"/>
    <col min="6" max="6" width="15.7109375" bestFit="1" customWidth="1"/>
  </cols>
  <sheetData>
    <row r="1" spans="1:5" ht="15.75" thickBot="1">
      <c r="A1" s="19" t="s">
        <v>0</v>
      </c>
      <c r="B1" s="19" t="s">
        <v>2</v>
      </c>
      <c r="C1" s="19" t="s">
        <v>3</v>
      </c>
      <c r="D1" s="19" t="s">
        <v>4</v>
      </c>
      <c r="E1" s="19" t="s">
        <v>5</v>
      </c>
    </row>
    <row r="2" spans="1:5">
      <c r="A2" s="15" t="s">
        <v>56</v>
      </c>
      <c r="B2" s="16">
        <v>5</v>
      </c>
      <c r="C2" s="16">
        <v>640</v>
      </c>
      <c r="D2" s="17" t="s">
        <v>54</v>
      </c>
      <c r="E2" s="18">
        <v>1280</v>
      </c>
    </row>
    <row r="3" spans="1:5">
      <c r="A3" s="15" t="s">
        <v>57</v>
      </c>
      <c r="B3" s="16">
        <v>32961</v>
      </c>
      <c r="C3" s="16">
        <v>6664407</v>
      </c>
      <c r="D3" s="17" t="s">
        <v>58</v>
      </c>
      <c r="E3" s="18">
        <v>13328814</v>
      </c>
    </row>
    <row r="4" spans="1:5">
      <c r="A4" s="15" t="s">
        <v>59</v>
      </c>
      <c r="B4" s="16" t="s">
        <v>12</v>
      </c>
      <c r="C4" s="16">
        <v>25000</v>
      </c>
      <c r="D4" s="17" t="s">
        <v>13</v>
      </c>
      <c r="E4" s="18">
        <v>50000</v>
      </c>
    </row>
    <row r="5" spans="1:5">
      <c r="A5" s="15" t="s">
        <v>60</v>
      </c>
      <c r="B5" s="16">
        <v>2738</v>
      </c>
      <c r="C5" s="16">
        <v>233798</v>
      </c>
      <c r="D5" s="17" t="s">
        <v>61</v>
      </c>
      <c r="E5" s="18">
        <v>490976</v>
      </c>
    </row>
    <row r="6" spans="1:5">
      <c r="A6" s="15" t="s">
        <v>62</v>
      </c>
      <c r="B6" s="16">
        <v>752</v>
      </c>
      <c r="C6" s="16">
        <v>58096</v>
      </c>
      <c r="D6" s="17" t="s">
        <v>58</v>
      </c>
      <c r="E6" s="18">
        <v>17429</v>
      </c>
    </row>
    <row r="7" spans="1:5">
      <c r="A7" s="15" t="s">
        <v>63</v>
      </c>
      <c r="B7" s="16">
        <v>183</v>
      </c>
      <c r="C7" s="16">
        <v>12000</v>
      </c>
      <c r="D7" s="17" t="s">
        <v>64</v>
      </c>
      <c r="E7" s="18">
        <v>24000</v>
      </c>
    </row>
    <row r="8" spans="1:5">
      <c r="A8" s="15" t="s">
        <v>65</v>
      </c>
      <c r="B8" s="16">
        <v>257</v>
      </c>
      <c r="C8" s="16">
        <v>3855</v>
      </c>
      <c r="D8" s="17" t="s">
        <v>13</v>
      </c>
      <c r="E8" s="18">
        <v>231300</v>
      </c>
    </row>
    <row r="9" spans="1:5">
      <c r="A9" s="15" t="s">
        <v>66</v>
      </c>
      <c r="B9" s="16">
        <v>365</v>
      </c>
      <c r="C9" s="16">
        <v>146000</v>
      </c>
      <c r="D9" s="17" t="s">
        <v>10</v>
      </c>
      <c r="E9" s="18">
        <v>292000</v>
      </c>
    </row>
    <row r="10" spans="1:5">
      <c r="A10" s="15" t="s">
        <v>67</v>
      </c>
      <c r="B10" s="16">
        <v>1364</v>
      </c>
      <c r="C10" s="16">
        <v>233706</v>
      </c>
      <c r="D10" s="17" t="s">
        <v>15</v>
      </c>
      <c r="E10" s="18">
        <v>549209</v>
      </c>
    </row>
    <row r="11" spans="1:5">
      <c r="A11" s="15" t="s">
        <v>68</v>
      </c>
      <c r="B11" s="16">
        <v>580</v>
      </c>
      <c r="C11" s="16">
        <v>16424</v>
      </c>
      <c r="D11" s="17" t="s">
        <v>15</v>
      </c>
      <c r="E11" s="18">
        <v>24636</v>
      </c>
    </row>
    <row r="12" spans="1:5">
      <c r="A12" s="15" t="s">
        <v>69</v>
      </c>
      <c r="B12" s="16">
        <v>398</v>
      </c>
      <c r="C12" s="16">
        <v>114608</v>
      </c>
      <c r="D12" s="17" t="s">
        <v>15</v>
      </c>
      <c r="E12" s="18">
        <v>171912</v>
      </c>
    </row>
    <row r="13" spans="1:5">
      <c r="A13" s="15" t="s">
        <v>70</v>
      </c>
      <c r="B13" s="16">
        <v>1067</v>
      </c>
      <c r="C13" s="16">
        <v>7042</v>
      </c>
      <c r="D13" s="17" t="s">
        <v>13</v>
      </c>
      <c r="E13" s="18">
        <v>130277</v>
      </c>
    </row>
    <row r="14" spans="1:5">
      <c r="A14" s="15" t="s">
        <v>71</v>
      </c>
      <c r="B14" s="16">
        <v>3000</v>
      </c>
      <c r="C14" s="16">
        <v>723771</v>
      </c>
      <c r="D14" s="17" t="s">
        <v>10</v>
      </c>
      <c r="E14" s="18">
        <v>1447542</v>
      </c>
    </row>
    <row r="15" spans="1:5">
      <c r="A15" s="15" t="s">
        <v>72</v>
      </c>
      <c r="B15" s="16">
        <v>21</v>
      </c>
      <c r="C15" s="16">
        <v>616</v>
      </c>
      <c r="D15" s="17" t="s">
        <v>73</v>
      </c>
      <c r="E15" s="18">
        <v>2587</v>
      </c>
    </row>
    <row r="16" spans="1:5">
      <c r="A16" s="15" t="s">
        <v>74</v>
      </c>
      <c r="B16" s="16">
        <v>15</v>
      </c>
      <c r="C16" s="16">
        <v>25</v>
      </c>
      <c r="D16" s="17" t="s">
        <v>13</v>
      </c>
      <c r="E16" s="18">
        <v>1250</v>
      </c>
    </row>
    <row r="17" spans="1:12">
      <c r="A17" s="15" t="s">
        <v>75</v>
      </c>
      <c r="B17" s="16">
        <v>50</v>
      </c>
      <c r="C17" s="16">
        <v>10000</v>
      </c>
      <c r="D17" s="17" t="s">
        <v>61</v>
      </c>
      <c r="E17" s="18">
        <v>20000</v>
      </c>
    </row>
    <row r="18" spans="1:12">
      <c r="A18" s="15" t="s">
        <v>76</v>
      </c>
      <c r="B18" s="16">
        <v>105</v>
      </c>
      <c r="C18" s="16">
        <v>20572</v>
      </c>
      <c r="D18" s="17" t="s">
        <v>15</v>
      </c>
      <c r="E18" s="18">
        <v>37029</v>
      </c>
    </row>
    <row r="19" spans="1:12">
      <c r="A19" s="15" t="s">
        <v>77</v>
      </c>
      <c r="B19" s="16">
        <v>132</v>
      </c>
      <c r="C19" s="16">
        <v>14000</v>
      </c>
      <c r="D19" s="17" t="s">
        <v>15</v>
      </c>
      <c r="E19" s="18">
        <v>28000</v>
      </c>
    </row>
    <row r="20" spans="1:12">
      <c r="A20" s="15" t="s">
        <v>78</v>
      </c>
      <c r="B20" s="16">
        <v>900</v>
      </c>
      <c r="C20" s="16">
        <v>59760</v>
      </c>
      <c r="D20" s="17" t="s">
        <v>15</v>
      </c>
      <c r="E20" s="18">
        <v>119520</v>
      </c>
    </row>
    <row r="21" spans="1:12">
      <c r="A21" s="15" t="s">
        <v>79</v>
      </c>
      <c r="B21" s="16">
        <v>62</v>
      </c>
      <c r="C21" s="16">
        <v>228</v>
      </c>
      <c r="D21" s="17" t="s">
        <v>13</v>
      </c>
      <c r="E21" s="18">
        <v>3557</v>
      </c>
    </row>
    <row r="22" spans="1:12">
      <c r="A22" s="15" t="s">
        <v>80</v>
      </c>
      <c r="B22" s="16">
        <v>7</v>
      </c>
      <c r="C22" s="16">
        <v>3300</v>
      </c>
      <c r="D22" s="17" t="s">
        <v>10</v>
      </c>
      <c r="E22" s="18">
        <v>6600</v>
      </c>
    </row>
    <row r="23" spans="1:12">
      <c r="A23" s="15" t="s">
        <v>81</v>
      </c>
      <c r="B23" s="16">
        <v>45</v>
      </c>
      <c r="C23" s="16">
        <v>900</v>
      </c>
      <c r="D23" s="17" t="s">
        <v>13</v>
      </c>
      <c r="E23" s="18">
        <v>18000</v>
      </c>
    </row>
    <row r="24" spans="1:12" ht="16.5" thickBot="1">
      <c r="A24" s="20" t="s">
        <v>34</v>
      </c>
      <c r="B24" s="22">
        <f>+SUM(B2:B23)</f>
        <v>45007</v>
      </c>
      <c r="C24" s="20"/>
      <c r="D24" s="20"/>
      <c r="E24" s="39">
        <f>+SUM(E2:E23)</f>
        <v>16995918</v>
      </c>
      <c r="F24" s="24">
        <v>17049918</v>
      </c>
      <c r="G24" s="23" t="s">
        <v>82</v>
      </c>
      <c r="H24" s="44" t="s">
        <v>36</v>
      </c>
      <c r="I24" s="41"/>
      <c r="J24" s="42"/>
      <c r="K24" s="43"/>
      <c r="L24" s="43"/>
    </row>
    <row r="27" spans="1:12">
      <c r="E27" s="40"/>
      <c r="F27" t="s">
        <v>38</v>
      </c>
      <c r="G27" s="3" t="s">
        <v>39</v>
      </c>
      <c r="H27" s="3"/>
    </row>
    <row r="28" spans="1:12">
      <c r="E28" s="14"/>
      <c r="F28" t="s">
        <v>38</v>
      </c>
      <c r="G28" s="3" t="s">
        <v>41</v>
      </c>
      <c r="H28" s="3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workbookViewId="0">
      <selection activeCell="E11" sqref="E11"/>
    </sheetView>
  </sheetViews>
  <sheetFormatPr defaultRowHeight="15"/>
  <cols>
    <col min="1" max="1" width="15.85546875" customWidth="1"/>
    <col min="2" max="2" width="10.5703125" bestFit="1" customWidth="1"/>
    <col min="3" max="3" width="11.5703125" bestFit="1" customWidth="1"/>
    <col min="5" max="5" width="13.28515625" bestFit="1" customWidth="1"/>
  </cols>
  <sheetData>
    <row r="1" spans="1:5" ht="15.75" thickBot="1">
      <c r="A1" s="19" t="s">
        <v>0</v>
      </c>
      <c r="B1" s="19" t="s">
        <v>2</v>
      </c>
      <c r="C1" s="19" t="s">
        <v>3</v>
      </c>
      <c r="D1" s="19" t="s">
        <v>4</v>
      </c>
      <c r="E1" s="19" t="s">
        <v>5</v>
      </c>
    </row>
    <row r="2" spans="1:5">
      <c r="A2" s="15" t="s">
        <v>83</v>
      </c>
      <c r="B2" s="16">
        <v>73380</v>
      </c>
      <c r="C2" s="16">
        <v>94500</v>
      </c>
      <c r="D2" s="26" t="s">
        <v>84</v>
      </c>
      <c r="E2" s="18">
        <v>9213750</v>
      </c>
    </row>
    <row r="3" spans="1:5">
      <c r="A3" s="15" t="s">
        <v>85</v>
      </c>
      <c r="B3" s="16" t="s">
        <v>12</v>
      </c>
      <c r="C3" s="16">
        <v>38400</v>
      </c>
      <c r="D3" s="26" t="s">
        <v>13</v>
      </c>
      <c r="E3" s="18">
        <v>1804800</v>
      </c>
    </row>
    <row r="4" spans="1:5">
      <c r="A4" s="15" t="s">
        <v>86</v>
      </c>
      <c r="B4" s="16">
        <v>69984</v>
      </c>
      <c r="C4" s="16">
        <v>349415</v>
      </c>
      <c r="D4" s="26" t="s">
        <v>13</v>
      </c>
      <c r="E4" s="18">
        <v>5940055</v>
      </c>
    </row>
    <row r="5" spans="1:5">
      <c r="A5" s="15" t="s">
        <v>87</v>
      </c>
      <c r="B5" s="16" t="s">
        <v>12</v>
      </c>
      <c r="C5" s="16">
        <v>23900</v>
      </c>
      <c r="D5" s="26" t="s">
        <v>88</v>
      </c>
      <c r="E5" s="18">
        <v>6720</v>
      </c>
    </row>
    <row r="6" spans="1:5">
      <c r="A6" s="15" t="s">
        <v>89</v>
      </c>
      <c r="B6" s="16">
        <v>1725</v>
      </c>
      <c r="C6" s="16">
        <v>34500</v>
      </c>
      <c r="D6" s="26" t="s">
        <v>13</v>
      </c>
      <c r="E6" s="18">
        <v>345000</v>
      </c>
    </row>
    <row r="7" spans="1:5">
      <c r="A7" s="15" t="s">
        <v>90</v>
      </c>
      <c r="B7" s="16">
        <v>50</v>
      </c>
      <c r="C7" s="16" t="s">
        <v>12</v>
      </c>
      <c r="D7" s="26" t="s">
        <v>12</v>
      </c>
      <c r="E7" s="18">
        <v>50000</v>
      </c>
    </row>
    <row r="8" spans="1:5">
      <c r="A8" s="15" t="s">
        <v>91</v>
      </c>
      <c r="B8" s="16" t="s">
        <v>12</v>
      </c>
      <c r="C8" s="16">
        <v>690000</v>
      </c>
      <c r="D8" s="26" t="s">
        <v>88</v>
      </c>
      <c r="E8" s="18">
        <v>62100</v>
      </c>
    </row>
    <row r="9" spans="1:5">
      <c r="A9" s="15" t="s">
        <v>92</v>
      </c>
      <c r="B9" s="16" t="s">
        <v>12</v>
      </c>
      <c r="C9" s="16">
        <v>14000</v>
      </c>
      <c r="D9" s="26" t="s">
        <v>88</v>
      </c>
      <c r="E9" s="18">
        <v>5740</v>
      </c>
    </row>
    <row r="10" spans="1:5">
      <c r="A10" s="15" t="s">
        <v>93</v>
      </c>
      <c r="B10" s="16" t="s">
        <v>12</v>
      </c>
      <c r="C10" s="16">
        <v>10000</v>
      </c>
      <c r="D10" s="26" t="s">
        <v>94</v>
      </c>
      <c r="E10" s="18">
        <v>5000</v>
      </c>
    </row>
    <row r="11" spans="1:5">
      <c r="A11" s="15" t="s">
        <v>95</v>
      </c>
      <c r="B11" s="16">
        <v>9714</v>
      </c>
      <c r="C11" s="16">
        <v>158040</v>
      </c>
      <c r="D11" s="26" t="s">
        <v>13</v>
      </c>
      <c r="E11" s="18">
        <v>1264320</v>
      </c>
    </row>
    <row r="12" spans="1:5" ht="15.75" thickBot="1">
      <c r="A12" s="20" t="s">
        <v>34</v>
      </c>
      <c r="B12" s="25">
        <f>+SUM(B2:B11)</f>
        <v>154853</v>
      </c>
      <c r="C12" s="25"/>
      <c r="D12" s="27"/>
      <c r="E12" s="25">
        <f>+SUM(E2:E11)</f>
        <v>18697485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workbookViewId="0">
      <selection activeCell="E9" sqref="E9"/>
    </sheetView>
  </sheetViews>
  <sheetFormatPr defaultRowHeight="15"/>
  <cols>
    <col min="2" max="3" width="10.5703125" bestFit="1" customWidth="1"/>
    <col min="5" max="5" width="11.5703125" bestFit="1" customWidth="1"/>
  </cols>
  <sheetData>
    <row r="1" spans="1:5" ht="15.75" thickBot="1">
      <c r="A1" s="19" t="s">
        <v>0</v>
      </c>
      <c r="B1" s="19" t="s">
        <v>2</v>
      </c>
      <c r="C1" s="19" t="s">
        <v>3</v>
      </c>
      <c r="D1" s="19" t="s">
        <v>4</v>
      </c>
      <c r="E1" s="19" t="s">
        <v>5</v>
      </c>
    </row>
    <row r="2" spans="1:5">
      <c r="A2" s="15" t="s">
        <v>96</v>
      </c>
      <c r="B2" s="18">
        <v>50000</v>
      </c>
      <c r="C2" s="18">
        <v>25000</v>
      </c>
      <c r="D2" s="15" t="s">
        <v>13</v>
      </c>
      <c r="E2" s="18">
        <v>725000</v>
      </c>
    </row>
    <row r="3" spans="1:5">
      <c r="A3" s="15" t="s">
        <v>97</v>
      </c>
      <c r="B3" s="18">
        <v>20000</v>
      </c>
      <c r="C3" s="18">
        <v>20000</v>
      </c>
      <c r="D3" s="15" t="s">
        <v>13</v>
      </c>
      <c r="E3" s="18">
        <v>500000</v>
      </c>
    </row>
    <row r="4" spans="1:5">
      <c r="A4" s="15" t="s">
        <v>98</v>
      </c>
      <c r="B4" s="18">
        <v>53685</v>
      </c>
      <c r="C4" s="18">
        <v>16896</v>
      </c>
      <c r="D4" s="15" t="s">
        <v>13</v>
      </c>
      <c r="E4" s="18">
        <v>642048</v>
      </c>
    </row>
    <row r="5" spans="1:5">
      <c r="A5" s="15" t="s">
        <v>99</v>
      </c>
      <c r="B5" s="18">
        <v>8245</v>
      </c>
      <c r="C5" s="18">
        <v>12400</v>
      </c>
      <c r="D5" s="15" t="s">
        <v>13</v>
      </c>
      <c r="E5" s="18">
        <v>223200</v>
      </c>
    </row>
    <row r="6" spans="1:5">
      <c r="A6" s="15" t="s">
        <v>100</v>
      </c>
      <c r="B6" s="18">
        <v>10500</v>
      </c>
      <c r="C6" s="18">
        <v>10500</v>
      </c>
      <c r="D6" s="15" t="s">
        <v>101</v>
      </c>
      <c r="E6" s="18">
        <v>288750</v>
      </c>
    </row>
    <row r="7" spans="1:5">
      <c r="A7" s="15" t="s">
        <v>102</v>
      </c>
      <c r="B7" s="18">
        <v>2540</v>
      </c>
      <c r="C7" s="18">
        <v>5000</v>
      </c>
      <c r="D7" s="15" t="s">
        <v>13</v>
      </c>
      <c r="E7" s="18">
        <v>95000</v>
      </c>
    </row>
    <row r="8" spans="1:5">
      <c r="A8" s="15" t="s">
        <v>103</v>
      </c>
      <c r="B8" s="18">
        <v>1200</v>
      </c>
      <c r="C8" s="18">
        <v>6000</v>
      </c>
      <c r="D8" s="15" t="s">
        <v>13</v>
      </c>
      <c r="E8" s="18">
        <v>90000</v>
      </c>
    </row>
    <row r="9" spans="1:5" ht="15.75" thickBot="1">
      <c r="A9" s="20" t="s">
        <v>34</v>
      </c>
      <c r="B9" s="21">
        <f>+SUM(B2:B8)</f>
        <v>146170</v>
      </c>
      <c r="C9" s="21"/>
      <c r="D9" s="20"/>
      <c r="E9" s="21">
        <f>+SUM(E2:E8)</f>
        <v>2563998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"/>
  <sheetViews>
    <sheetView topLeftCell="A3" workbookViewId="0">
      <selection activeCell="G32" sqref="G32"/>
    </sheetView>
  </sheetViews>
  <sheetFormatPr defaultRowHeight="15"/>
  <cols>
    <col min="1" max="1" width="18" customWidth="1"/>
    <col min="3" max="3" width="13.28515625" bestFit="1" customWidth="1"/>
    <col min="5" max="5" width="13.28515625" bestFit="1" customWidth="1"/>
    <col min="6" max="6" width="14.28515625" bestFit="1" customWidth="1"/>
  </cols>
  <sheetData>
    <row r="1" spans="1:5" ht="15.75" thickBot="1">
      <c r="A1" s="19" t="s">
        <v>104</v>
      </c>
      <c r="B1" s="19" t="s">
        <v>1</v>
      </c>
      <c r="C1" s="19" t="s">
        <v>105</v>
      </c>
      <c r="D1" s="19" t="s">
        <v>4</v>
      </c>
      <c r="E1" s="19" t="s">
        <v>5</v>
      </c>
    </row>
    <row r="2" spans="1:5">
      <c r="A2" t="s">
        <v>106</v>
      </c>
      <c r="B2" t="s">
        <v>107</v>
      </c>
      <c r="C2" s="7">
        <v>46026</v>
      </c>
      <c r="D2" s="10" t="s">
        <v>108</v>
      </c>
      <c r="E2" s="7">
        <v>6075432</v>
      </c>
    </row>
    <row r="3" spans="1:5">
      <c r="A3" t="s">
        <v>109</v>
      </c>
      <c r="B3" t="s">
        <v>107</v>
      </c>
      <c r="C3" s="7">
        <v>38302</v>
      </c>
      <c r="D3" s="10" t="s">
        <v>108</v>
      </c>
      <c r="E3" s="7">
        <v>3447180</v>
      </c>
    </row>
    <row r="4" spans="1:5">
      <c r="A4" t="s">
        <v>110</v>
      </c>
      <c r="B4" t="s">
        <v>107</v>
      </c>
      <c r="C4" s="7">
        <v>15377</v>
      </c>
      <c r="D4" s="10" t="s">
        <v>108</v>
      </c>
      <c r="E4" s="7">
        <v>480531</v>
      </c>
    </row>
    <row r="5" spans="1:5">
      <c r="A5" t="s">
        <v>111</v>
      </c>
      <c r="B5" t="s">
        <v>107</v>
      </c>
      <c r="C5" s="7">
        <v>1844</v>
      </c>
      <c r="D5" s="10" t="s">
        <v>108</v>
      </c>
      <c r="E5" s="7">
        <v>248940</v>
      </c>
    </row>
    <row r="6" spans="1:5">
      <c r="A6" t="s">
        <v>112</v>
      </c>
      <c r="B6" t="s">
        <v>107</v>
      </c>
      <c r="C6" s="7">
        <v>32497</v>
      </c>
      <c r="D6" s="10" t="s">
        <v>108</v>
      </c>
      <c r="E6" s="7">
        <v>211230</v>
      </c>
    </row>
    <row r="7" spans="1:5" ht="15.75" thickBot="1">
      <c r="A7" t="s">
        <v>113</v>
      </c>
      <c r="B7" t="s">
        <v>107</v>
      </c>
      <c r="C7" s="7">
        <v>15377</v>
      </c>
      <c r="D7" s="10" t="s">
        <v>108</v>
      </c>
      <c r="E7" s="7">
        <v>46131</v>
      </c>
    </row>
    <row r="8" spans="1:5">
      <c r="A8" s="28" t="s">
        <v>34</v>
      </c>
      <c r="B8" s="28"/>
      <c r="C8" s="29"/>
      <c r="D8" s="30"/>
      <c r="E8" s="29">
        <f>+SUM(E2:E7)</f>
        <v>10509444</v>
      </c>
    </row>
    <row r="9" spans="1:5">
      <c r="C9" s="7"/>
      <c r="D9" s="10"/>
      <c r="E9" s="7"/>
    </row>
    <row r="10" spans="1:5">
      <c r="A10" t="s">
        <v>114</v>
      </c>
      <c r="B10" t="s">
        <v>114</v>
      </c>
      <c r="C10" s="7">
        <v>15000</v>
      </c>
      <c r="D10" s="10" t="s">
        <v>108</v>
      </c>
      <c r="E10" s="7">
        <v>94875</v>
      </c>
    </row>
    <row r="11" spans="1:5">
      <c r="A11" t="s">
        <v>115</v>
      </c>
      <c r="B11" t="s">
        <v>114</v>
      </c>
      <c r="C11" s="7">
        <v>212000</v>
      </c>
      <c r="D11" s="10" t="s">
        <v>108</v>
      </c>
      <c r="E11" s="7">
        <v>2385000</v>
      </c>
    </row>
    <row r="12" spans="1:5" ht="15.75" thickBot="1">
      <c r="A12" t="s">
        <v>116</v>
      </c>
      <c r="B12" t="s">
        <v>114</v>
      </c>
      <c r="C12" s="7">
        <v>1908000</v>
      </c>
      <c r="D12" s="10" t="s">
        <v>88</v>
      </c>
      <c r="E12" s="7">
        <v>648720</v>
      </c>
    </row>
    <row r="13" spans="1:5">
      <c r="A13" s="28" t="s">
        <v>34</v>
      </c>
      <c r="B13" s="28"/>
      <c r="C13" s="29"/>
      <c r="D13" s="30"/>
      <c r="E13" s="29">
        <f>+SUM(E10:E12)</f>
        <v>3128595</v>
      </c>
    </row>
    <row r="14" spans="1:5">
      <c r="C14" s="7"/>
      <c r="D14" s="10"/>
      <c r="E14" s="7"/>
    </row>
    <row r="15" spans="1:5" ht="15.75" thickBot="1">
      <c r="A15" t="s">
        <v>117</v>
      </c>
      <c r="B15" t="s">
        <v>118</v>
      </c>
      <c r="C15" s="7">
        <v>23750</v>
      </c>
      <c r="D15" s="10" t="s">
        <v>108</v>
      </c>
      <c r="E15" s="7">
        <v>774843</v>
      </c>
    </row>
    <row r="16" spans="1:5">
      <c r="A16" s="28" t="s">
        <v>34</v>
      </c>
      <c r="B16" s="28"/>
      <c r="C16" s="29"/>
      <c r="D16" s="30"/>
      <c r="E16" s="29">
        <f>+SUM(E15)</f>
        <v>774843</v>
      </c>
    </row>
    <row r="17" spans="1:9">
      <c r="C17" s="7"/>
      <c r="D17" s="10"/>
      <c r="E17" s="7"/>
    </row>
    <row r="18" spans="1:9">
      <c r="A18" t="s">
        <v>119</v>
      </c>
      <c r="B18" t="s">
        <v>120</v>
      </c>
      <c r="C18" s="7">
        <v>33000</v>
      </c>
      <c r="D18" s="10" t="s">
        <v>108</v>
      </c>
      <c r="E18" s="7">
        <v>115500</v>
      </c>
    </row>
    <row r="19" spans="1:9">
      <c r="A19" t="s">
        <v>120</v>
      </c>
      <c r="B19" t="s">
        <v>120</v>
      </c>
      <c r="C19" s="7">
        <v>440000</v>
      </c>
      <c r="D19" s="10" t="s">
        <v>108</v>
      </c>
      <c r="E19" s="7">
        <v>440000</v>
      </c>
    </row>
    <row r="20" spans="1:9">
      <c r="A20" t="s">
        <v>121</v>
      </c>
      <c r="B20" t="s">
        <v>120</v>
      </c>
      <c r="C20" s="7">
        <v>1050000</v>
      </c>
      <c r="D20" s="10" t="s">
        <v>122</v>
      </c>
      <c r="E20" s="7">
        <v>420000</v>
      </c>
    </row>
    <row r="21" spans="1:9">
      <c r="A21" t="s">
        <v>123</v>
      </c>
      <c r="B21" t="s">
        <v>120</v>
      </c>
      <c r="C21" s="7">
        <v>2000</v>
      </c>
      <c r="D21" s="10" t="s">
        <v>108</v>
      </c>
      <c r="E21" s="7">
        <v>4000</v>
      </c>
    </row>
    <row r="22" spans="1:9" ht="15.75" thickBot="1">
      <c r="A22" t="s">
        <v>124</v>
      </c>
      <c r="B22" t="s">
        <v>120</v>
      </c>
      <c r="C22" s="7">
        <v>1000</v>
      </c>
      <c r="D22" s="10" t="s">
        <v>108</v>
      </c>
      <c r="E22" s="7">
        <v>3000</v>
      </c>
    </row>
    <row r="23" spans="1:9">
      <c r="A23" s="28" t="s">
        <v>34</v>
      </c>
      <c r="B23" s="28"/>
      <c r="C23" s="29"/>
      <c r="D23" s="30"/>
      <c r="E23" s="29">
        <f>+SUM(E18:E22)</f>
        <v>982500</v>
      </c>
    </row>
    <row r="24" spans="1:9">
      <c r="C24" s="7"/>
      <c r="D24" s="10"/>
      <c r="E24" s="7"/>
    </row>
    <row r="25" spans="1:9" ht="15.75" thickBot="1">
      <c r="A25" t="s">
        <v>125</v>
      </c>
      <c r="B25" t="s">
        <v>126</v>
      </c>
      <c r="C25" s="7">
        <v>3198536</v>
      </c>
      <c r="D25" s="10" t="s">
        <v>127</v>
      </c>
      <c r="E25" s="7">
        <v>2366916</v>
      </c>
    </row>
    <row r="26" spans="1:9">
      <c r="A26" s="28" t="s">
        <v>34</v>
      </c>
      <c r="B26" s="28"/>
      <c r="C26" s="29"/>
      <c r="D26" s="30"/>
      <c r="E26" s="29">
        <f>+SUM(E25)</f>
        <v>2366916</v>
      </c>
    </row>
    <row r="27" spans="1:9">
      <c r="A27" s="49" t="s">
        <v>128</v>
      </c>
      <c r="B27" s="49"/>
      <c r="C27" s="49"/>
      <c r="D27" s="49"/>
      <c r="E27" s="31">
        <f>+SUM(E8,E13,E16,E23,E26)</f>
        <v>17762298</v>
      </c>
    </row>
    <row r="28" spans="1:9">
      <c r="A28" s="32"/>
      <c r="B28" s="32"/>
      <c r="C28" s="32"/>
      <c r="D28" s="32"/>
      <c r="E28" s="31"/>
    </row>
    <row r="29" spans="1:9">
      <c r="A29" s="34"/>
      <c r="B29" s="34"/>
      <c r="C29" s="34"/>
      <c r="D29" s="34"/>
      <c r="E29" s="35"/>
      <c r="F29" s="36"/>
      <c r="G29" s="36"/>
      <c r="H29" s="36"/>
      <c r="I29" s="36"/>
    </row>
    <row r="31" spans="1:9">
      <c r="A31" s="50" t="s">
        <v>129</v>
      </c>
      <c r="B31" s="50"/>
      <c r="C31" s="50"/>
      <c r="E31" s="7">
        <v>370480</v>
      </c>
    </row>
    <row r="32" spans="1:9">
      <c r="A32" s="50" t="s">
        <v>130</v>
      </c>
      <c r="B32" s="50"/>
      <c r="C32" s="50"/>
      <c r="E32" s="7">
        <v>1270547</v>
      </c>
    </row>
    <row r="33" spans="1:6">
      <c r="A33" s="51"/>
      <c r="B33" s="51"/>
      <c r="C33" s="51"/>
      <c r="D33" s="51"/>
    </row>
    <row r="34" spans="1:6">
      <c r="A34" s="49" t="s">
        <v>131</v>
      </c>
      <c r="B34" s="49"/>
      <c r="C34" s="49"/>
      <c r="D34" s="49"/>
      <c r="E34" s="3"/>
      <c r="F34" s="33">
        <v>66297688</v>
      </c>
    </row>
    <row r="35" spans="1:6" ht="17.25">
      <c r="A35" s="47" t="s">
        <v>132</v>
      </c>
      <c r="B35" s="47"/>
      <c r="C35" s="47"/>
      <c r="D35" s="47"/>
      <c r="E35" s="3"/>
      <c r="F35" s="38">
        <v>985000</v>
      </c>
    </row>
    <row r="36" spans="1:6">
      <c r="A36" s="47"/>
      <c r="B36" s="47"/>
      <c r="C36" s="47"/>
      <c r="D36" s="47"/>
      <c r="E36" s="3"/>
      <c r="F36" s="33"/>
    </row>
    <row r="37" spans="1:6" ht="17.25">
      <c r="A37" s="48" t="s">
        <v>133</v>
      </c>
      <c r="B37" s="48"/>
      <c r="C37" s="48"/>
      <c r="D37" s="48"/>
      <c r="E37" s="3"/>
      <c r="F37" s="37">
        <f>+SUM(F34:F35)</f>
        <v>67282688</v>
      </c>
    </row>
  </sheetData>
  <mergeCells count="7">
    <mergeCell ref="A35:D36"/>
    <mergeCell ref="A37:D37"/>
    <mergeCell ref="A27:D27"/>
    <mergeCell ref="A31:C31"/>
    <mergeCell ref="A32:C32"/>
    <mergeCell ref="A33:D33"/>
    <mergeCell ref="A34:D34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D58BA1-B0C3-413E-B6FB-009AF66109BA}"/>
</file>

<file path=customXml/itemProps2.xml><?xml version="1.0" encoding="utf-8"?>
<ds:datastoreItem xmlns:ds="http://schemas.openxmlformats.org/officeDocument/2006/customXml" ds:itemID="{D7622AC5-79E7-463B-8DC2-3ABC87EE9952}"/>
</file>

<file path=customXml/itemProps3.xml><?xml version="1.0" encoding="utf-8"?>
<ds:datastoreItem xmlns:ds="http://schemas.openxmlformats.org/officeDocument/2006/customXml" ds:itemID="{6B5FF506-BFF1-4204-8BBD-589672208D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2025-05-10T21:28:10Z</dcterms:created>
  <dcterms:modified xsi:type="dcterms:W3CDTF">2025-05-21T21:53:51Z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