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9"/>
  <workbookPr/>
  <mc:AlternateContent xmlns:mc="http://schemas.openxmlformats.org/markup-compatibility/2006">
    <mc:Choice Requires="x15">
      <x15ac:absPath xmlns:x15ac="http://schemas.microsoft.com/office/spreadsheetml/2010/11/ac" url="https://csub-my.sharepoint.com/personal/skaur60_csub_edu/Documents/"/>
    </mc:Choice>
  </mc:AlternateContent>
  <xr:revisionPtr revIDLastSave="0" documentId="8_{F959499D-7B51-434B-A584-C20D9BEA7E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rop Acreage Production Value" sheetId="1" r:id="rId1"/>
    <sheet name="Vegetable Crops -1941" sheetId="2" r:id="rId2"/>
    <sheet name="Field Crops -1941" sheetId="3" r:id="rId3"/>
    <sheet name="Grain - 1941" sheetId="4" r:id="rId4"/>
    <sheet name="Livestock Products -1941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5" l="1"/>
  <c r="E26" i="5"/>
  <c r="E24" i="5"/>
  <c r="E21" i="5"/>
  <c r="E16" i="5"/>
  <c r="E13" i="5"/>
  <c r="E8" i="5"/>
  <c r="E9" i="4"/>
  <c r="B9" i="4"/>
  <c r="E10" i="3"/>
  <c r="B10" i="3"/>
  <c r="E21" i="2"/>
  <c r="B21" i="2"/>
  <c r="F44" i="1"/>
  <c r="C44" i="1"/>
  <c r="F37" i="1"/>
  <c r="C37" i="1"/>
  <c r="F30" i="1"/>
  <c r="C30" i="1"/>
  <c r="F23" i="1"/>
  <c r="C23" i="1"/>
</calcChain>
</file>

<file path=xl/sharedStrings.xml><?xml version="1.0" encoding="utf-8"?>
<sst xmlns="http://schemas.openxmlformats.org/spreadsheetml/2006/main" count="266" uniqueCount="116">
  <si>
    <t>Crop</t>
  </si>
  <si>
    <t>Category</t>
  </si>
  <si>
    <t>Acreage</t>
  </si>
  <si>
    <t>Production</t>
  </si>
  <si>
    <t>Unit</t>
  </si>
  <si>
    <t>Value</t>
  </si>
  <si>
    <t>Deciduous Fruits</t>
  </si>
  <si>
    <t>Apples</t>
  </si>
  <si>
    <t>lugs</t>
  </si>
  <si>
    <t>Apricots</t>
  </si>
  <si>
    <t>Apricots, dried</t>
  </si>
  <si>
    <t>---</t>
  </si>
  <si>
    <t>tons</t>
  </si>
  <si>
    <t>Berries</t>
  </si>
  <si>
    <t>crates</t>
  </si>
  <si>
    <t>Figs</t>
  </si>
  <si>
    <t>tons fresh</t>
  </si>
  <si>
    <t>tons dry</t>
  </si>
  <si>
    <t>Nectarines</t>
  </si>
  <si>
    <t>Olives</t>
  </si>
  <si>
    <t>Peaches</t>
  </si>
  <si>
    <t>Peaches, Cannery</t>
  </si>
  <si>
    <t>Peaches, dried</t>
  </si>
  <si>
    <t>Pears</t>
  </si>
  <si>
    <t>boxes</t>
  </si>
  <si>
    <t>Persimmons</t>
  </si>
  <si>
    <t>Plums</t>
  </si>
  <si>
    <t>Pomegranates</t>
  </si>
  <si>
    <t>Quinces</t>
  </si>
  <si>
    <t>Almonds</t>
  </si>
  <si>
    <t>Pecans</t>
  </si>
  <si>
    <t>Walnuts</t>
  </si>
  <si>
    <t>Family Orchard</t>
  </si>
  <si>
    <t>Total</t>
  </si>
  <si>
    <t>Citrus Fruit</t>
  </si>
  <si>
    <t>Grapefruit</t>
  </si>
  <si>
    <t>Oranges</t>
  </si>
  <si>
    <t>Tangerines</t>
  </si>
  <si>
    <t>Lemons</t>
  </si>
  <si>
    <t>Grapes</t>
  </si>
  <si>
    <t>Table</t>
  </si>
  <si>
    <t>Wine</t>
  </si>
  <si>
    <t>Raisins</t>
  </si>
  <si>
    <t>Raisins, Zante Currants</t>
  </si>
  <si>
    <t>Melons</t>
  </si>
  <si>
    <t>Watermelons</t>
  </si>
  <si>
    <t>Cantaloupes</t>
  </si>
  <si>
    <t>Honey Dews</t>
  </si>
  <si>
    <t>Other Melons</t>
  </si>
  <si>
    <t>Potatoes</t>
  </si>
  <si>
    <t>sacks</t>
  </si>
  <si>
    <t>Potato culls for stock feed</t>
  </si>
  <si>
    <t>Peas</t>
  </si>
  <si>
    <t>hampers</t>
  </si>
  <si>
    <t>Onions Commercials</t>
  </si>
  <si>
    <t>Onion Seed</t>
  </si>
  <si>
    <t>pounds</t>
  </si>
  <si>
    <t>Onions (Salt)</t>
  </si>
  <si>
    <t>Sweet Potatoes</t>
  </si>
  <si>
    <t>Lettuce</t>
  </si>
  <si>
    <t>Sweet Corn</t>
  </si>
  <si>
    <t>Carrots</t>
  </si>
  <si>
    <t>Tomatoes</t>
  </si>
  <si>
    <t>Peppers</t>
  </si>
  <si>
    <t>Garlic</t>
  </si>
  <si>
    <t>Squash</t>
  </si>
  <si>
    <t>Beans - Black Eye</t>
  </si>
  <si>
    <t>bags</t>
  </si>
  <si>
    <t>Beans - Fava</t>
  </si>
  <si>
    <t>Spinach</t>
  </si>
  <si>
    <t>Asparagus</t>
  </si>
  <si>
    <t>Cotton</t>
  </si>
  <si>
    <t>bales</t>
  </si>
  <si>
    <t>Cotton seed</t>
  </si>
  <si>
    <t>Alfalfa</t>
  </si>
  <si>
    <t>Alfalfa seed</t>
  </si>
  <si>
    <t>Silage</t>
  </si>
  <si>
    <t>Nursery Stock</t>
  </si>
  <si>
    <t>Honey &amp; Products</t>
  </si>
  <si>
    <t>Sugar Beets</t>
  </si>
  <si>
    <t>Barley</t>
  </si>
  <si>
    <t>Milo</t>
  </si>
  <si>
    <t>Wheat</t>
  </si>
  <si>
    <t>Grain Hay</t>
  </si>
  <si>
    <t>Flax</t>
  </si>
  <si>
    <t>bushels</t>
  </si>
  <si>
    <t>Oats (Oat hay)</t>
  </si>
  <si>
    <t>Sudan</t>
  </si>
  <si>
    <t>Item</t>
  </si>
  <si>
    <t>Quantity</t>
  </si>
  <si>
    <t>Steers</t>
  </si>
  <si>
    <t>Cattle</t>
  </si>
  <si>
    <t>Head</t>
  </si>
  <si>
    <t>Cows and Heifers</t>
  </si>
  <si>
    <t>Calves</t>
  </si>
  <si>
    <t>Bulls</t>
  </si>
  <si>
    <t>Hides - Cow</t>
  </si>
  <si>
    <t>Hides - Calf</t>
  </si>
  <si>
    <t>Sheep</t>
  </si>
  <si>
    <t>Lambs</t>
  </si>
  <si>
    <t>Wool</t>
  </si>
  <si>
    <t>lbs.</t>
  </si>
  <si>
    <t>Hogs</t>
  </si>
  <si>
    <t>Swine</t>
  </si>
  <si>
    <t>Turkeys</t>
  </si>
  <si>
    <t>Poultry</t>
  </si>
  <si>
    <t>Eggs</t>
  </si>
  <si>
    <t>Dozen</t>
  </si>
  <si>
    <t>Milk and Butterfat</t>
  </si>
  <si>
    <t>Dairy</t>
  </si>
  <si>
    <t>Pounds</t>
  </si>
  <si>
    <t>Grand Total of all livestock</t>
  </si>
  <si>
    <t>Total acreage of all crops</t>
  </si>
  <si>
    <t>Total value of all crops including livestock</t>
  </si>
  <si>
    <t>Total money received on all Government payments of the AAA program</t>
  </si>
  <si>
    <t>Total returns to Agriculture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</si>
</sst>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7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horizontal="center" vertical="top"/>
    </xf>
    <xf numFmtId="0" fontId="3" fillId="0" borderId="0" xfId="0" applyFont="1"/>
    <xf numFmtId="0" fontId="4" fillId="0" borderId="0" xfId="0" applyFont="1"/>
    <xf numFmtId="164" fontId="0" fillId="0" borderId="0" xfId="1" applyNumberFormat="1" applyFont="1"/>
    <xf numFmtId="164" fontId="0" fillId="0" borderId="0" xfId="1" applyNumberFormat="1" applyFon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0" fillId="0" borderId="2" xfId="0" applyBorder="1"/>
    <xf numFmtId="0" fontId="3" fillId="0" borderId="3" xfId="0" applyFont="1" applyBorder="1"/>
    <xf numFmtId="164" fontId="0" fillId="0" borderId="2" xfId="1" applyNumberFormat="1" applyFont="1" applyBorder="1"/>
    <xf numFmtId="164" fontId="3" fillId="0" borderId="3" xfId="1" applyNumberFormat="1" applyFont="1" applyBorder="1"/>
    <xf numFmtId="164" fontId="0" fillId="0" borderId="2" xfId="1" applyNumberFormat="1" applyFont="1" applyBorder="1" applyAlignment="1">
      <alignment horizontal="right"/>
    </xf>
    <xf numFmtId="164" fontId="3" fillId="0" borderId="3" xfId="1" applyNumberFormat="1" applyFont="1" applyBorder="1" applyAlignment="1">
      <alignment horizontal="right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/>
    <xf numFmtId="164" fontId="3" fillId="0" borderId="4" xfId="1" applyNumberFormat="1" applyFont="1" applyBorder="1"/>
    <xf numFmtId="0" fontId="3" fillId="0" borderId="4" xfId="0" applyFont="1" applyBorder="1" applyAlignment="1">
      <alignment horizontal="center" vertical="center"/>
    </xf>
    <xf numFmtId="0" fontId="0" fillId="2" borderId="0" xfId="0" applyFill="1"/>
    <xf numFmtId="165" fontId="0" fillId="0" borderId="0" xfId="2" applyNumberFormat="1" applyFont="1"/>
    <xf numFmtId="165" fontId="3" fillId="0" borderId="4" xfId="2" applyNumberFormat="1" applyFont="1" applyBorder="1"/>
    <xf numFmtId="165" fontId="5" fillId="0" borderId="4" xfId="2" applyNumberFormat="1" applyFont="1" applyBorder="1"/>
    <xf numFmtId="165" fontId="3" fillId="0" borderId="0" xfId="2" applyNumberFormat="1" applyFont="1"/>
    <xf numFmtId="165" fontId="5" fillId="0" borderId="0" xfId="2" applyNumberFormat="1" applyFont="1"/>
    <xf numFmtId="164" fontId="3" fillId="0" borderId="4" xfId="1" applyNumberFormat="1" applyFont="1" applyBorder="1" applyAlignment="1">
      <alignment horizontal="right"/>
    </xf>
    <xf numFmtId="0" fontId="0" fillId="0" borderId="4" xfId="0" applyBorder="1"/>
    <xf numFmtId="165" fontId="6" fillId="0" borderId="0" xfId="2" applyNumberFormat="1" applyFont="1"/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workbookViewId="0">
      <selection activeCell="A44" sqref="A44:F44"/>
    </sheetView>
  </sheetViews>
  <sheetFormatPr defaultRowHeight="15"/>
  <cols>
    <col min="1" max="1" width="14.140625" customWidth="1"/>
    <col min="2" max="2" width="20.7109375" customWidth="1"/>
    <col min="3" max="3" width="10.5703125" bestFit="1" customWidth="1"/>
    <col min="4" max="4" width="11.5703125" bestFit="1" customWidth="1"/>
    <col min="6" max="6" width="13.28515625" bestFit="1" customWidth="1"/>
  </cols>
  <sheetData>
    <row r="1" spans="1:6" ht="15.75" thickBot="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</row>
    <row r="2" spans="1:6">
      <c r="A2" s="3" t="s">
        <v>6</v>
      </c>
      <c r="B2" s="1"/>
      <c r="C2" s="1"/>
      <c r="D2" s="1"/>
      <c r="E2" s="1"/>
      <c r="F2" s="1"/>
    </row>
    <row r="3" spans="1:6">
      <c r="A3" t="s">
        <v>7</v>
      </c>
      <c r="B3" t="s">
        <v>6</v>
      </c>
      <c r="C3" s="5">
        <v>67</v>
      </c>
      <c r="D3" s="5">
        <v>2075</v>
      </c>
      <c r="E3" s="6" t="s">
        <v>8</v>
      </c>
      <c r="F3" s="4">
        <v>1556</v>
      </c>
    </row>
    <row r="4" spans="1:6">
      <c r="A4" t="s">
        <v>9</v>
      </c>
      <c r="B4" t="s">
        <v>6</v>
      </c>
      <c r="C4" s="5">
        <v>459</v>
      </c>
      <c r="D4" s="5">
        <v>105085</v>
      </c>
      <c r="E4" s="6" t="s">
        <v>8</v>
      </c>
      <c r="F4" s="4">
        <v>105085</v>
      </c>
    </row>
    <row r="5" spans="1:6">
      <c r="A5" t="s">
        <v>10</v>
      </c>
      <c r="B5" t="s">
        <v>6</v>
      </c>
      <c r="C5" s="5" t="s">
        <v>11</v>
      </c>
      <c r="D5" s="5">
        <v>689</v>
      </c>
      <c r="E5" s="6" t="s">
        <v>12</v>
      </c>
      <c r="F5" s="4">
        <v>155025</v>
      </c>
    </row>
    <row r="6" spans="1:6">
      <c r="A6" t="s">
        <v>13</v>
      </c>
      <c r="B6" t="s">
        <v>6</v>
      </c>
      <c r="C6" s="5">
        <v>60</v>
      </c>
      <c r="D6" s="5">
        <v>5150</v>
      </c>
      <c r="E6" s="6" t="s">
        <v>14</v>
      </c>
      <c r="F6" s="4">
        <v>5150</v>
      </c>
    </row>
    <row r="7" spans="1:6">
      <c r="A7" t="s">
        <v>15</v>
      </c>
      <c r="B7" t="s">
        <v>6</v>
      </c>
      <c r="C7" s="5">
        <v>5</v>
      </c>
      <c r="D7" s="5">
        <v>25.5</v>
      </c>
      <c r="E7" s="6" t="s">
        <v>16</v>
      </c>
      <c r="F7" s="4">
        <v>2550</v>
      </c>
    </row>
    <row r="8" spans="1:6">
      <c r="A8" t="s">
        <v>15</v>
      </c>
      <c r="B8" t="s">
        <v>6</v>
      </c>
      <c r="C8" s="5" t="s">
        <v>11</v>
      </c>
      <c r="D8" s="5">
        <v>33</v>
      </c>
      <c r="E8" s="6" t="s">
        <v>17</v>
      </c>
      <c r="F8" s="4">
        <v>3300</v>
      </c>
    </row>
    <row r="9" spans="1:6">
      <c r="A9" t="s">
        <v>18</v>
      </c>
      <c r="B9" t="s">
        <v>6</v>
      </c>
      <c r="C9" s="5">
        <v>116</v>
      </c>
      <c r="D9" s="5">
        <v>15066</v>
      </c>
      <c r="E9" s="6" t="s">
        <v>8</v>
      </c>
      <c r="F9" s="4">
        <v>15068</v>
      </c>
    </row>
    <row r="10" spans="1:6">
      <c r="A10" t="s">
        <v>19</v>
      </c>
      <c r="B10" t="s">
        <v>6</v>
      </c>
      <c r="C10" s="5">
        <v>472</v>
      </c>
      <c r="D10" s="5">
        <v>758.5</v>
      </c>
      <c r="E10" s="6" t="s">
        <v>12</v>
      </c>
      <c r="F10" s="4">
        <v>136530</v>
      </c>
    </row>
    <row r="11" spans="1:6">
      <c r="A11" t="s">
        <v>20</v>
      </c>
      <c r="B11" t="s">
        <v>6</v>
      </c>
      <c r="C11" s="5">
        <v>791</v>
      </c>
      <c r="D11" s="5">
        <v>62485</v>
      </c>
      <c r="E11" s="6" t="s">
        <v>8</v>
      </c>
      <c r="F11" s="4">
        <v>65609</v>
      </c>
    </row>
    <row r="12" spans="1:6">
      <c r="A12" t="s">
        <v>21</v>
      </c>
      <c r="B12" t="s">
        <v>6</v>
      </c>
      <c r="C12" s="5" t="s">
        <v>11</v>
      </c>
      <c r="D12" s="5">
        <v>2478</v>
      </c>
      <c r="E12" s="6" t="s">
        <v>12</v>
      </c>
      <c r="F12" s="4">
        <v>49560</v>
      </c>
    </row>
    <row r="13" spans="1:6">
      <c r="A13" t="s">
        <v>22</v>
      </c>
      <c r="B13" t="s">
        <v>6</v>
      </c>
      <c r="C13" s="5" t="s">
        <v>11</v>
      </c>
      <c r="D13" s="5">
        <v>92</v>
      </c>
      <c r="E13" s="6" t="s">
        <v>12</v>
      </c>
      <c r="F13" s="4">
        <v>16560</v>
      </c>
    </row>
    <row r="14" spans="1:6">
      <c r="A14" t="s">
        <v>23</v>
      </c>
      <c r="B14" t="s">
        <v>6</v>
      </c>
      <c r="C14" s="5">
        <v>104</v>
      </c>
      <c r="D14" s="5">
        <v>8504</v>
      </c>
      <c r="E14" s="6" t="s">
        <v>24</v>
      </c>
      <c r="F14" s="4">
        <v>19134</v>
      </c>
    </row>
    <row r="15" spans="1:6">
      <c r="A15" t="s">
        <v>25</v>
      </c>
      <c r="B15" t="s">
        <v>6</v>
      </c>
      <c r="C15" s="5">
        <v>20</v>
      </c>
      <c r="D15" s="5">
        <v>5600</v>
      </c>
      <c r="E15" s="6" t="s">
        <v>8</v>
      </c>
      <c r="F15" s="4">
        <v>4760</v>
      </c>
    </row>
    <row r="16" spans="1:6">
      <c r="A16" t="s">
        <v>26</v>
      </c>
      <c r="B16" t="s">
        <v>6</v>
      </c>
      <c r="C16" s="5">
        <v>1507</v>
      </c>
      <c r="D16" s="5">
        <v>334179</v>
      </c>
      <c r="E16" s="6" t="s">
        <v>8</v>
      </c>
      <c r="F16" s="4">
        <v>334179</v>
      </c>
    </row>
    <row r="17" spans="1:6">
      <c r="A17" t="s">
        <v>27</v>
      </c>
      <c r="B17" t="s">
        <v>6</v>
      </c>
      <c r="C17" s="5">
        <v>22</v>
      </c>
      <c r="D17" s="5">
        <v>9417</v>
      </c>
      <c r="E17" s="6" t="s">
        <v>8</v>
      </c>
      <c r="F17" s="4">
        <v>7063</v>
      </c>
    </row>
    <row r="18" spans="1:6">
      <c r="A18" t="s">
        <v>28</v>
      </c>
      <c r="B18" t="s">
        <v>6</v>
      </c>
      <c r="C18" s="5">
        <v>10</v>
      </c>
      <c r="D18" s="5">
        <v>2314</v>
      </c>
      <c r="E18" s="6" t="s">
        <v>8</v>
      </c>
      <c r="F18" s="4">
        <v>1388</v>
      </c>
    </row>
    <row r="19" spans="1:6">
      <c r="A19" t="s">
        <v>29</v>
      </c>
      <c r="B19" t="s">
        <v>6</v>
      </c>
      <c r="C19" s="5">
        <v>88</v>
      </c>
      <c r="D19" s="5">
        <v>18.5</v>
      </c>
      <c r="E19" s="6" t="s">
        <v>12</v>
      </c>
      <c r="F19" s="4">
        <v>5920</v>
      </c>
    </row>
    <row r="20" spans="1:6">
      <c r="A20" t="s">
        <v>30</v>
      </c>
      <c r="B20" t="s">
        <v>6</v>
      </c>
      <c r="C20" s="5">
        <v>22</v>
      </c>
      <c r="D20" s="5">
        <v>6</v>
      </c>
      <c r="E20" s="6" t="s">
        <v>12</v>
      </c>
      <c r="F20" s="4">
        <v>1800</v>
      </c>
    </row>
    <row r="21" spans="1:6">
      <c r="A21" t="s">
        <v>31</v>
      </c>
      <c r="B21" t="s">
        <v>6</v>
      </c>
      <c r="C21" s="5">
        <v>20</v>
      </c>
      <c r="D21" s="5">
        <v>14</v>
      </c>
      <c r="E21" s="6" t="s">
        <v>12</v>
      </c>
      <c r="F21" s="4">
        <v>4200</v>
      </c>
    </row>
    <row r="22" spans="1:6" ht="15.75" thickBot="1">
      <c r="A22" t="s">
        <v>32</v>
      </c>
      <c r="B22" t="s">
        <v>6</v>
      </c>
      <c r="C22" s="5">
        <v>150</v>
      </c>
      <c r="D22" s="5">
        <v>600</v>
      </c>
      <c r="E22" s="6" t="s">
        <v>12</v>
      </c>
      <c r="F22" s="4">
        <v>60000</v>
      </c>
    </row>
    <row r="23" spans="1:6">
      <c r="A23" s="16" t="s">
        <v>33</v>
      </c>
      <c r="B23" s="16"/>
      <c r="C23" s="25">
        <f>+SUM(C3:C22)</f>
        <v>3913</v>
      </c>
      <c r="D23" s="25"/>
      <c r="E23" s="18"/>
      <c r="F23" s="25">
        <f>+SUM(F3:F22)</f>
        <v>994437</v>
      </c>
    </row>
    <row r="24" spans="1:6">
      <c r="C24" s="5"/>
      <c r="D24" s="5"/>
      <c r="E24" s="6"/>
      <c r="F24" s="4"/>
    </row>
    <row r="25" spans="1:6">
      <c r="A25" s="3" t="s">
        <v>34</v>
      </c>
      <c r="C25" s="5"/>
      <c r="D25" s="5"/>
      <c r="E25" s="6"/>
      <c r="F25" s="4"/>
    </row>
    <row r="26" spans="1:6">
      <c r="A26" t="s">
        <v>35</v>
      </c>
      <c r="B26" t="s">
        <v>34</v>
      </c>
      <c r="C26" s="5">
        <v>35</v>
      </c>
      <c r="D26" s="5">
        <v>2748</v>
      </c>
      <c r="E26" s="6" t="s">
        <v>24</v>
      </c>
      <c r="F26" s="4">
        <v>2748</v>
      </c>
    </row>
    <row r="27" spans="1:6">
      <c r="A27" t="s">
        <v>36</v>
      </c>
      <c r="B27" t="s">
        <v>34</v>
      </c>
      <c r="C27" s="5">
        <v>1450</v>
      </c>
      <c r="D27" s="5">
        <v>155580</v>
      </c>
      <c r="E27" s="6" t="s">
        <v>24</v>
      </c>
      <c r="F27" s="4">
        <v>194475</v>
      </c>
    </row>
    <row r="28" spans="1:6">
      <c r="A28" t="s">
        <v>37</v>
      </c>
      <c r="B28" t="s">
        <v>34</v>
      </c>
      <c r="C28" s="5">
        <v>83</v>
      </c>
      <c r="D28" s="5">
        <v>21400</v>
      </c>
      <c r="E28" s="6" t="s">
        <v>8</v>
      </c>
      <c r="F28" s="4">
        <v>21400</v>
      </c>
    </row>
    <row r="29" spans="1:6" ht="15.75" thickBot="1">
      <c r="A29" t="s">
        <v>38</v>
      </c>
      <c r="B29" t="s">
        <v>34</v>
      </c>
      <c r="C29" s="5">
        <v>8</v>
      </c>
      <c r="D29" s="5">
        <v>900</v>
      </c>
      <c r="E29" s="6" t="s">
        <v>24</v>
      </c>
      <c r="F29" s="4">
        <v>1800</v>
      </c>
    </row>
    <row r="30" spans="1:6">
      <c r="A30" s="16" t="s">
        <v>33</v>
      </c>
      <c r="B30" s="26"/>
      <c r="C30" s="25">
        <f>+SUM(C26:C29)</f>
        <v>1576</v>
      </c>
      <c r="D30" s="25"/>
      <c r="E30" s="18"/>
      <c r="F30" s="25">
        <f>+SUM(F26:F29)</f>
        <v>220423</v>
      </c>
    </row>
    <row r="31" spans="1:6">
      <c r="C31" s="5"/>
      <c r="D31" s="5"/>
      <c r="E31" s="6"/>
      <c r="F31" s="4"/>
    </row>
    <row r="32" spans="1:6">
      <c r="A32" s="3" t="s">
        <v>39</v>
      </c>
      <c r="C32" s="5"/>
      <c r="D32" s="5"/>
      <c r="E32" s="6"/>
      <c r="F32" s="4"/>
    </row>
    <row r="33" spans="1:6">
      <c r="A33" t="s">
        <v>40</v>
      </c>
      <c r="B33" t="s">
        <v>39</v>
      </c>
      <c r="C33" s="5">
        <v>15116</v>
      </c>
      <c r="D33" s="5">
        <v>85650</v>
      </c>
      <c r="E33" s="6" t="s">
        <v>12</v>
      </c>
      <c r="F33" s="4">
        <v>3426000</v>
      </c>
    </row>
    <row r="34" spans="1:6">
      <c r="A34" t="s">
        <v>41</v>
      </c>
      <c r="B34" t="s">
        <v>39</v>
      </c>
      <c r="C34" s="5">
        <v>1928</v>
      </c>
      <c r="D34" s="5">
        <v>11771</v>
      </c>
      <c r="E34" s="6" t="s">
        <v>12</v>
      </c>
      <c r="F34" s="4">
        <v>225420</v>
      </c>
    </row>
    <row r="35" spans="1:6">
      <c r="A35" t="s">
        <v>42</v>
      </c>
      <c r="B35" t="s">
        <v>39</v>
      </c>
      <c r="C35" s="5" t="s">
        <v>11</v>
      </c>
      <c r="D35" s="5">
        <v>5811</v>
      </c>
      <c r="E35" s="6" t="s">
        <v>12</v>
      </c>
      <c r="F35" s="4">
        <v>435825</v>
      </c>
    </row>
    <row r="36" spans="1:6" ht="15.75" thickBot="1">
      <c r="A36" t="s">
        <v>43</v>
      </c>
      <c r="B36" t="s">
        <v>39</v>
      </c>
      <c r="C36" s="5">
        <v>164</v>
      </c>
      <c r="D36" s="5">
        <v>167</v>
      </c>
      <c r="E36" s="6" t="s">
        <v>12</v>
      </c>
      <c r="F36" s="4">
        <v>15030</v>
      </c>
    </row>
    <row r="37" spans="1:6">
      <c r="A37" s="16" t="s">
        <v>33</v>
      </c>
      <c r="B37" s="16"/>
      <c r="C37" s="25">
        <f>+SUM(C33:C36)</f>
        <v>17208</v>
      </c>
      <c r="D37" s="25"/>
      <c r="E37" s="18"/>
      <c r="F37" s="25">
        <f>+SUM(F33:F36)</f>
        <v>4102275</v>
      </c>
    </row>
    <row r="38" spans="1:6">
      <c r="C38" s="5"/>
      <c r="D38" s="5"/>
      <c r="E38" s="6"/>
      <c r="F38" s="4"/>
    </row>
    <row r="39" spans="1:6">
      <c r="A39" s="3" t="s">
        <v>44</v>
      </c>
      <c r="C39" s="5"/>
      <c r="D39" s="5"/>
      <c r="E39" s="6"/>
      <c r="F39" s="4"/>
    </row>
    <row r="40" spans="1:6">
      <c r="A40" t="s">
        <v>45</v>
      </c>
      <c r="B40" t="s">
        <v>44</v>
      </c>
      <c r="C40" s="5">
        <v>535</v>
      </c>
      <c r="D40" s="5">
        <v>6708</v>
      </c>
      <c r="E40" s="6" t="s">
        <v>12</v>
      </c>
      <c r="F40" s="4">
        <v>87204</v>
      </c>
    </row>
    <row r="41" spans="1:6">
      <c r="A41" t="s">
        <v>46</v>
      </c>
      <c r="B41" t="s">
        <v>44</v>
      </c>
      <c r="C41" s="5">
        <v>1837</v>
      </c>
      <c r="D41" s="5">
        <v>324824</v>
      </c>
      <c r="E41" s="6" t="s">
        <v>14</v>
      </c>
      <c r="F41" s="4">
        <v>487236</v>
      </c>
    </row>
    <row r="42" spans="1:6">
      <c r="A42" t="s">
        <v>47</v>
      </c>
      <c r="B42" t="s">
        <v>44</v>
      </c>
      <c r="C42" s="5">
        <v>575</v>
      </c>
      <c r="D42" s="5">
        <v>207358</v>
      </c>
      <c r="E42" s="6" t="s">
        <v>14</v>
      </c>
      <c r="F42" s="4">
        <v>259197</v>
      </c>
    </row>
    <row r="43" spans="1:6" ht="15.75" thickBot="1">
      <c r="A43" t="s">
        <v>48</v>
      </c>
      <c r="B43" t="s">
        <v>44</v>
      </c>
      <c r="C43" s="5">
        <v>15</v>
      </c>
      <c r="D43" s="5">
        <v>8819</v>
      </c>
      <c r="E43" s="6" t="s">
        <v>14</v>
      </c>
      <c r="F43" s="4">
        <v>9701</v>
      </c>
    </row>
    <row r="44" spans="1:6">
      <c r="A44" s="16" t="s">
        <v>33</v>
      </c>
      <c r="B44" s="16"/>
      <c r="C44" s="25">
        <f>+SUM(C40:C43)</f>
        <v>2962</v>
      </c>
      <c r="D44" s="25"/>
      <c r="E44" s="18"/>
      <c r="F44" s="25">
        <f>+SUM(F40:F43)</f>
        <v>843338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workbookViewId="0">
      <selection activeCell="E21" sqref="E21"/>
    </sheetView>
  </sheetViews>
  <sheetFormatPr defaultRowHeight="15"/>
  <cols>
    <col min="1" max="1" width="22.28515625" customWidth="1"/>
    <col min="2" max="2" width="10.5703125" bestFit="1" customWidth="1"/>
    <col min="3" max="3" width="13.28515625" bestFit="1" customWidth="1"/>
    <col min="5" max="5" width="13.28515625" bestFit="1" customWidth="1"/>
  </cols>
  <sheetData>
    <row r="1" spans="1:5" ht="15.75" thickBot="1">
      <c r="A1" s="7" t="s">
        <v>0</v>
      </c>
      <c r="B1" s="7" t="s">
        <v>2</v>
      </c>
      <c r="C1" s="7" t="s">
        <v>3</v>
      </c>
      <c r="D1" s="7" t="s">
        <v>4</v>
      </c>
      <c r="E1" s="7" t="s">
        <v>5</v>
      </c>
    </row>
    <row r="2" spans="1:5">
      <c r="A2" s="8" t="s">
        <v>49</v>
      </c>
      <c r="B2" s="12">
        <v>34320</v>
      </c>
      <c r="C2" s="12">
        <v>5523300</v>
      </c>
      <c r="D2" s="14" t="s">
        <v>50</v>
      </c>
      <c r="E2" s="10">
        <v>5247135</v>
      </c>
    </row>
    <row r="3" spans="1:5">
      <c r="A3" s="8" t="s">
        <v>51</v>
      </c>
      <c r="B3" s="12" t="s">
        <v>11</v>
      </c>
      <c r="C3" s="12">
        <v>24615</v>
      </c>
      <c r="D3" s="14" t="s">
        <v>12</v>
      </c>
      <c r="E3" s="10">
        <v>49230</v>
      </c>
    </row>
    <row r="4" spans="1:5">
      <c r="A4" s="8" t="s">
        <v>52</v>
      </c>
      <c r="B4" s="12">
        <v>1575</v>
      </c>
      <c r="C4" s="12">
        <v>180902</v>
      </c>
      <c r="D4" s="14" t="s">
        <v>53</v>
      </c>
      <c r="E4" s="10">
        <v>180902</v>
      </c>
    </row>
    <row r="5" spans="1:5">
      <c r="A5" s="8" t="s">
        <v>54</v>
      </c>
      <c r="B5" s="12">
        <v>325</v>
      </c>
      <c r="C5" s="12">
        <v>70481</v>
      </c>
      <c r="D5" s="14" t="s">
        <v>50</v>
      </c>
      <c r="E5" s="10">
        <v>88101</v>
      </c>
    </row>
    <row r="6" spans="1:5">
      <c r="A6" s="8" t="s">
        <v>55</v>
      </c>
      <c r="B6" s="12">
        <v>191</v>
      </c>
      <c r="C6" s="12">
        <v>9500</v>
      </c>
      <c r="D6" s="14" t="s">
        <v>56</v>
      </c>
      <c r="E6" s="10">
        <v>33250</v>
      </c>
    </row>
    <row r="7" spans="1:5">
      <c r="A7" s="8" t="s">
        <v>57</v>
      </c>
      <c r="B7" s="12">
        <v>33</v>
      </c>
      <c r="C7" s="12">
        <v>232</v>
      </c>
      <c r="D7" s="14" t="s">
        <v>12</v>
      </c>
      <c r="E7" s="10">
        <v>4640</v>
      </c>
    </row>
    <row r="8" spans="1:5">
      <c r="A8" s="8" t="s">
        <v>58</v>
      </c>
      <c r="B8" s="12">
        <v>516</v>
      </c>
      <c r="C8" s="12">
        <v>180604</v>
      </c>
      <c r="D8" s="14" t="s">
        <v>8</v>
      </c>
      <c r="E8" s="10">
        <v>252846</v>
      </c>
    </row>
    <row r="9" spans="1:5">
      <c r="A9" s="8" t="s">
        <v>59</v>
      </c>
      <c r="B9" s="12">
        <v>1583</v>
      </c>
      <c r="C9" s="12">
        <v>256246</v>
      </c>
      <c r="D9" s="14" t="s">
        <v>14</v>
      </c>
      <c r="E9" s="10">
        <v>384369</v>
      </c>
    </row>
    <row r="10" spans="1:5">
      <c r="A10" s="8" t="s">
        <v>59</v>
      </c>
      <c r="B10" s="12" t="s">
        <v>11</v>
      </c>
      <c r="C10" s="12">
        <v>600</v>
      </c>
      <c r="D10" s="14" t="s">
        <v>14</v>
      </c>
      <c r="E10" s="10">
        <v>600</v>
      </c>
    </row>
    <row r="11" spans="1:5">
      <c r="A11" s="8" t="s">
        <v>60</v>
      </c>
      <c r="B11" s="12">
        <v>208</v>
      </c>
      <c r="C11" s="12">
        <v>4400</v>
      </c>
      <c r="D11" s="14" t="s">
        <v>14</v>
      </c>
      <c r="E11" s="10">
        <v>5500</v>
      </c>
    </row>
    <row r="12" spans="1:5">
      <c r="A12" s="8" t="s">
        <v>61</v>
      </c>
      <c r="B12" s="12">
        <v>195</v>
      </c>
      <c r="C12" s="12">
        <v>11900</v>
      </c>
      <c r="D12" s="14" t="s">
        <v>14</v>
      </c>
      <c r="E12" s="10">
        <v>8925</v>
      </c>
    </row>
    <row r="13" spans="1:5">
      <c r="A13" s="8" t="s">
        <v>62</v>
      </c>
      <c r="B13" s="12">
        <v>2918</v>
      </c>
      <c r="C13" s="12">
        <v>463610</v>
      </c>
      <c r="D13" s="14" t="s">
        <v>8</v>
      </c>
      <c r="E13" s="10">
        <v>579512</v>
      </c>
    </row>
    <row r="14" spans="1:5">
      <c r="A14" s="8" t="s">
        <v>63</v>
      </c>
      <c r="B14" s="12">
        <v>5</v>
      </c>
      <c r="C14" s="12">
        <v>1000</v>
      </c>
      <c r="D14" s="14" t="s">
        <v>8</v>
      </c>
      <c r="E14" s="10">
        <v>1000</v>
      </c>
    </row>
    <row r="15" spans="1:5">
      <c r="A15" s="8" t="s">
        <v>64</v>
      </c>
      <c r="B15" s="12">
        <v>2.5</v>
      </c>
      <c r="C15" s="12">
        <v>300</v>
      </c>
      <c r="D15" s="14" t="s">
        <v>50</v>
      </c>
      <c r="E15" s="10">
        <v>900</v>
      </c>
    </row>
    <row r="16" spans="1:5">
      <c r="A16" s="8" t="s">
        <v>65</v>
      </c>
      <c r="B16" s="12">
        <v>2</v>
      </c>
      <c r="C16" s="12">
        <v>300</v>
      </c>
      <c r="D16" s="14" t="s">
        <v>8</v>
      </c>
      <c r="E16" s="10">
        <v>300</v>
      </c>
    </row>
    <row r="17" spans="1:5">
      <c r="A17" s="8" t="s">
        <v>66</v>
      </c>
      <c r="B17" s="12">
        <v>2500</v>
      </c>
      <c r="C17" s="12">
        <v>25000</v>
      </c>
      <c r="D17" s="14" t="s">
        <v>67</v>
      </c>
      <c r="E17" s="10">
        <v>50000</v>
      </c>
    </row>
    <row r="18" spans="1:5">
      <c r="A18" s="8" t="s">
        <v>68</v>
      </c>
      <c r="B18" s="12" t="s">
        <v>11</v>
      </c>
      <c r="C18" s="12">
        <v>3386</v>
      </c>
      <c r="D18" s="14" t="s">
        <v>56</v>
      </c>
      <c r="E18" s="10">
        <v>13544</v>
      </c>
    </row>
    <row r="19" spans="1:5">
      <c r="A19" s="8" t="s">
        <v>69</v>
      </c>
      <c r="B19" s="12">
        <v>210</v>
      </c>
      <c r="C19" s="12">
        <v>21000</v>
      </c>
      <c r="D19" s="14" t="s">
        <v>14</v>
      </c>
      <c r="E19" s="10">
        <v>42000</v>
      </c>
    </row>
    <row r="20" spans="1:5">
      <c r="A20" s="8" t="s">
        <v>70</v>
      </c>
      <c r="B20" s="12">
        <v>900</v>
      </c>
      <c r="C20" s="12">
        <v>20543</v>
      </c>
      <c r="D20" s="14" t="s">
        <v>14</v>
      </c>
      <c r="E20" s="10">
        <v>30814</v>
      </c>
    </row>
    <row r="21" spans="1:5" ht="15.75" thickBot="1">
      <c r="A21" s="9" t="s">
        <v>33</v>
      </c>
      <c r="B21" s="13">
        <f>+SUM(B2:B20)</f>
        <v>45483.5</v>
      </c>
      <c r="C21" s="13"/>
      <c r="D21" s="15"/>
      <c r="E21" s="13">
        <f>+SUM(E2:E20)</f>
        <v>6973568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"/>
  <sheetViews>
    <sheetView workbookViewId="0">
      <selection activeCell="C9" sqref="C9"/>
    </sheetView>
  </sheetViews>
  <sheetFormatPr defaultRowHeight="15"/>
  <cols>
    <col min="1" max="1" width="14.140625" customWidth="1"/>
    <col min="2" max="2" width="10.5703125" bestFit="1" customWidth="1"/>
    <col min="3" max="3" width="11.5703125" bestFit="1" customWidth="1"/>
    <col min="5" max="5" width="13.28515625" bestFit="1" customWidth="1"/>
  </cols>
  <sheetData>
    <row r="1" spans="1:5" ht="15.75" thickBot="1">
      <c r="A1" s="7" t="s">
        <v>0</v>
      </c>
      <c r="B1" s="7" t="s">
        <v>2</v>
      </c>
      <c r="C1" s="7" t="s">
        <v>3</v>
      </c>
      <c r="D1" s="7" t="s">
        <v>4</v>
      </c>
      <c r="E1" s="7" t="s">
        <v>5</v>
      </c>
    </row>
    <row r="2" spans="1:5">
      <c r="A2" s="8" t="s">
        <v>71</v>
      </c>
      <c r="B2" s="12">
        <v>72453</v>
      </c>
      <c r="C2" s="12">
        <v>87000</v>
      </c>
      <c r="D2" s="14" t="s">
        <v>72</v>
      </c>
      <c r="E2" s="10">
        <v>6307500</v>
      </c>
    </row>
    <row r="3" spans="1:5">
      <c r="A3" s="8" t="s">
        <v>73</v>
      </c>
      <c r="B3" s="12" t="s">
        <v>11</v>
      </c>
      <c r="C3" s="12">
        <v>37600</v>
      </c>
      <c r="D3" s="14" t="s">
        <v>12</v>
      </c>
      <c r="E3" s="10">
        <v>1880000</v>
      </c>
    </row>
    <row r="4" spans="1:5">
      <c r="A4" s="8" t="s">
        <v>74</v>
      </c>
      <c r="B4" s="12">
        <v>62928</v>
      </c>
      <c r="C4" s="12">
        <v>314640</v>
      </c>
      <c r="D4" s="14" t="s">
        <v>12</v>
      </c>
      <c r="E4" s="10">
        <v>3775680</v>
      </c>
    </row>
    <row r="5" spans="1:5">
      <c r="A5" s="8" t="s">
        <v>75</v>
      </c>
      <c r="B5" s="12" t="s">
        <v>11</v>
      </c>
      <c r="C5" s="12">
        <v>23900</v>
      </c>
      <c r="D5" s="14" t="s">
        <v>56</v>
      </c>
      <c r="E5" s="10">
        <v>7170</v>
      </c>
    </row>
    <row r="6" spans="1:5">
      <c r="A6" s="8" t="s">
        <v>76</v>
      </c>
      <c r="B6" s="12">
        <v>1650</v>
      </c>
      <c r="C6" s="12">
        <v>33000</v>
      </c>
      <c r="D6" s="14" t="s">
        <v>12</v>
      </c>
      <c r="E6" s="10">
        <v>132000</v>
      </c>
    </row>
    <row r="7" spans="1:5">
      <c r="A7" s="8" t="s">
        <v>77</v>
      </c>
      <c r="B7" s="12">
        <v>50</v>
      </c>
      <c r="C7" s="12" t="s">
        <v>11</v>
      </c>
      <c r="D7" s="14" t="s">
        <v>11</v>
      </c>
      <c r="E7" s="10">
        <v>100000</v>
      </c>
    </row>
    <row r="8" spans="1:5">
      <c r="A8" s="8" t="s">
        <v>78</v>
      </c>
      <c r="B8" s="12" t="s">
        <v>11</v>
      </c>
      <c r="C8" s="12" t="s">
        <v>11</v>
      </c>
      <c r="D8" s="14" t="s">
        <v>11</v>
      </c>
      <c r="E8" s="10">
        <v>41500</v>
      </c>
    </row>
    <row r="9" spans="1:5">
      <c r="A9" s="8" t="s">
        <v>79</v>
      </c>
      <c r="B9" s="12">
        <v>2464</v>
      </c>
      <c r="C9" s="12">
        <v>43960</v>
      </c>
      <c r="D9" s="14" t="s">
        <v>12</v>
      </c>
      <c r="E9" s="10">
        <v>307720</v>
      </c>
    </row>
    <row r="10" spans="1:5" ht="15.75" thickBot="1">
      <c r="A10" s="9" t="s">
        <v>33</v>
      </c>
      <c r="B10" s="13">
        <f>+SUM(B2:B9)</f>
        <v>139545</v>
      </c>
      <c r="C10" s="13"/>
      <c r="D10" s="15"/>
      <c r="E10" s="13">
        <f>+SUM(E2:E9)</f>
        <v>12551570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"/>
  <sheetViews>
    <sheetView workbookViewId="0">
      <selection activeCell="E6" sqref="E6"/>
    </sheetView>
  </sheetViews>
  <sheetFormatPr defaultRowHeight="15"/>
  <cols>
    <col min="2" max="3" width="10.5703125" bestFit="1" customWidth="1"/>
    <col min="5" max="5" width="13.28515625" bestFit="1" customWidth="1"/>
  </cols>
  <sheetData>
    <row r="1" spans="1:5" ht="15.75" thickBot="1">
      <c r="A1" s="7" t="s">
        <v>0</v>
      </c>
      <c r="B1" s="7" t="s">
        <v>2</v>
      </c>
      <c r="C1" s="7" t="s">
        <v>3</v>
      </c>
      <c r="D1" s="7" t="s">
        <v>4</v>
      </c>
      <c r="E1" s="7" t="s">
        <v>5</v>
      </c>
    </row>
    <row r="2" spans="1:5">
      <c r="A2" s="8" t="s">
        <v>80</v>
      </c>
      <c r="B2" s="10">
        <v>35000</v>
      </c>
      <c r="C2" s="10">
        <v>17500</v>
      </c>
      <c r="D2" s="14" t="s">
        <v>12</v>
      </c>
      <c r="E2" s="10">
        <v>560000</v>
      </c>
    </row>
    <row r="3" spans="1:5">
      <c r="A3" s="8" t="s">
        <v>81</v>
      </c>
      <c r="B3" s="10">
        <v>15000</v>
      </c>
      <c r="C3" s="10">
        <v>15000</v>
      </c>
      <c r="D3" s="14" t="s">
        <v>12</v>
      </c>
      <c r="E3" s="10">
        <v>405000</v>
      </c>
    </row>
    <row r="4" spans="1:5">
      <c r="A4" s="8" t="s">
        <v>82</v>
      </c>
      <c r="B4" s="10">
        <v>95720</v>
      </c>
      <c r="C4" s="10">
        <v>71770</v>
      </c>
      <c r="D4" s="14" t="s">
        <v>12</v>
      </c>
      <c r="E4" s="10">
        <v>2368410</v>
      </c>
    </row>
    <row r="5" spans="1:5">
      <c r="A5" s="8" t="s">
        <v>83</v>
      </c>
      <c r="B5" s="10">
        <v>7105</v>
      </c>
      <c r="C5" s="10">
        <v>10657</v>
      </c>
      <c r="D5" s="14" t="s">
        <v>12</v>
      </c>
      <c r="E5" s="10">
        <v>117227</v>
      </c>
    </row>
    <row r="6" spans="1:5">
      <c r="A6" s="8" t="s">
        <v>84</v>
      </c>
      <c r="B6" s="10">
        <v>9192</v>
      </c>
      <c r="C6" s="10">
        <v>9192</v>
      </c>
      <c r="D6" s="14" t="s">
        <v>85</v>
      </c>
      <c r="E6" s="10">
        <v>183840</v>
      </c>
    </row>
    <row r="7" spans="1:5">
      <c r="A7" s="8" t="s">
        <v>86</v>
      </c>
      <c r="B7" s="10">
        <v>2331</v>
      </c>
      <c r="C7" s="10">
        <v>2331</v>
      </c>
      <c r="D7" s="14" t="s">
        <v>12</v>
      </c>
      <c r="E7" s="10">
        <v>25641</v>
      </c>
    </row>
    <row r="8" spans="1:5">
      <c r="A8" s="8" t="s">
        <v>87</v>
      </c>
      <c r="B8" s="10">
        <v>2322</v>
      </c>
      <c r="C8" s="10">
        <v>4624</v>
      </c>
      <c r="D8" s="14" t="s">
        <v>12</v>
      </c>
      <c r="E8" s="10">
        <v>46240</v>
      </c>
    </row>
    <row r="9" spans="1:5" ht="15.75" thickBot="1">
      <c r="A9" s="9" t="s">
        <v>33</v>
      </c>
      <c r="B9" s="11">
        <f>+SUM(B2:B8)</f>
        <v>166670</v>
      </c>
      <c r="C9" s="11"/>
      <c r="D9" s="15"/>
      <c r="E9" s="11">
        <f>+SUM(E2:E8)</f>
        <v>3706358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6"/>
  <sheetViews>
    <sheetView workbookViewId="0">
      <selection activeCell="K32" sqref="K32"/>
    </sheetView>
  </sheetViews>
  <sheetFormatPr defaultRowHeight="15"/>
  <cols>
    <col min="1" max="1" width="20" customWidth="1"/>
    <col min="3" max="3" width="13.28515625" bestFit="1" customWidth="1"/>
    <col min="5" max="5" width="15.28515625" bestFit="1" customWidth="1"/>
    <col min="6" max="6" width="14.28515625" bestFit="1" customWidth="1"/>
  </cols>
  <sheetData>
    <row r="1" spans="1:5" ht="15.75" thickBot="1">
      <c r="A1" s="7" t="s">
        <v>88</v>
      </c>
      <c r="B1" s="7" t="s">
        <v>1</v>
      </c>
      <c r="C1" s="7" t="s">
        <v>89</v>
      </c>
      <c r="D1" s="7" t="s">
        <v>4</v>
      </c>
      <c r="E1" s="7" t="s">
        <v>5</v>
      </c>
    </row>
    <row r="2" spans="1:5">
      <c r="A2" t="s">
        <v>90</v>
      </c>
      <c r="B2" t="s">
        <v>91</v>
      </c>
      <c r="C2" s="4">
        <v>44939</v>
      </c>
      <c r="D2" s="6" t="s">
        <v>92</v>
      </c>
      <c r="E2" s="20">
        <v>5167965</v>
      </c>
    </row>
    <row r="3" spans="1:5">
      <c r="A3" t="s">
        <v>93</v>
      </c>
      <c r="B3" t="s">
        <v>91</v>
      </c>
      <c r="C3" s="4">
        <v>34935</v>
      </c>
      <c r="D3" s="6" t="s">
        <v>92</v>
      </c>
      <c r="E3" s="20">
        <v>2655060</v>
      </c>
    </row>
    <row r="4" spans="1:5">
      <c r="A4" t="s">
        <v>94</v>
      </c>
      <c r="B4" t="s">
        <v>91</v>
      </c>
      <c r="C4" s="4">
        <v>12556</v>
      </c>
      <c r="D4" s="6" t="s">
        <v>92</v>
      </c>
      <c r="E4" s="20">
        <v>452016</v>
      </c>
    </row>
    <row r="5" spans="1:5">
      <c r="A5" t="s">
        <v>95</v>
      </c>
      <c r="B5" t="s">
        <v>91</v>
      </c>
      <c r="C5" s="4">
        <v>1263</v>
      </c>
      <c r="D5" s="6" t="s">
        <v>92</v>
      </c>
      <c r="E5" s="20">
        <v>141456</v>
      </c>
    </row>
    <row r="6" spans="1:5">
      <c r="A6" t="s">
        <v>96</v>
      </c>
      <c r="B6" t="s">
        <v>91</v>
      </c>
      <c r="C6" s="4">
        <v>20987</v>
      </c>
      <c r="D6" s="6" t="s">
        <v>92</v>
      </c>
      <c r="E6" s="20">
        <v>251064</v>
      </c>
    </row>
    <row r="7" spans="1:5" ht="15.75" thickBot="1">
      <c r="A7" t="s">
        <v>97</v>
      </c>
      <c r="B7" t="s">
        <v>91</v>
      </c>
      <c r="C7" s="4">
        <v>6103</v>
      </c>
      <c r="D7" s="6" t="s">
        <v>92</v>
      </c>
      <c r="E7" s="20">
        <v>27464</v>
      </c>
    </row>
    <row r="8" spans="1:5">
      <c r="A8" s="16" t="s">
        <v>33</v>
      </c>
      <c r="B8" s="16"/>
      <c r="C8" s="17"/>
      <c r="D8" s="18"/>
      <c r="E8" s="21">
        <f>+SUM(E2:E7)</f>
        <v>8695025</v>
      </c>
    </row>
    <row r="9" spans="1:5">
      <c r="C9" s="4"/>
      <c r="D9" s="6"/>
      <c r="E9" s="20"/>
    </row>
    <row r="10" spans="1:5">
      <c r="A10" t="s">
        <v>98</v>
      </c>
      <c r="B10" t="s">
        <v>98</v>
      </c>
      <c r="C10" s="4">
        <v>10000</v>
      </c>
      <c r="D10" s="6" t="s">
        <v>92</v>
      </c>
      <c r="E10" s="20">
        <v>50000</v>
      </c>
    </row>
    <row r="11" spans="1:5">
      <c r="A11" t="s">
        <v>99</v>
      </c>
      <c r="B11" t="s">
        <v>98</v>
      </c>
      <c r="C11" s="4">
        <v>170000</v>
      </c>
      <c r="D11" s="6" t="s">
        <v>92</v>
      </c>
      <c r="E11" s="20">
        <v>1530000</v>
      </c>
    </row>
    <row r="12" spans="1:5" ht="15.75" thickBot="1">
      <c r="A12" t="s">
        <v>100</v>
      </c>
      <c r="B12" t="s">
        <v>98</v>
      </c>
      <c r="C12" s="4">
        <v>2000000</v>
      </c>
      <c r="D12" s="6" t="s">
        <v>101</v>
      </c>
      <c r="E12" s="20">
        <v>600000</v>
      </c>
    </row>
    <row r="13" spans="1:5">
      <c r="A13" s="16" t="s">
        <v>33</v>
      </c>
      <c r="B13" s="16"/>
      <c r="C13" s="17"/>
      <c r="D13" s="18"/>
      <c r="E13" s="21">
        <f>+SUM(E10:E12)</f>
        <v>2180000</v>
      </c>
    </row>
    <row r="14" spans="1:5">
      <c r="C14" s="4"/>
      <c r="D14" s="6"/>
      <c r="E14" s="20"/>
    </row>
    <row r="15" spans="1:5" ht="15.75" thickBot="1">
      <c r="A15" t="s">
        <v>102</v>
      </c>
      <c r="B15" t="s">
        <v>103</v>
      </c>
      <c r="C15" s="4">
        <v>29500</v>
      </c>
      <c r="D15" s="6" t="s">
        <v>92</v>
      </c>
      <c r="E15" s="20">
        <v>663750</v>
      </c>
    </row>
    <row r="16" spans="1:5">
      <c r="A16" s="16" t="s">
        <v>33</v>
      </c>
      <c r="B16" s="16"/>
      <c r="C16" s="17"/>
      <c r="D16" s="18"/>
      <c r="E16" s="21">
        <f>+SUM(E15)</f>
        <v>663750</v>
      </c>
    </row>
    <row r="17" spans="1:11">
      <c r="C17" s="4"/>
      <c r="D17" s="6"/>
      <c r="E17" s="20"/>
    </row>
    <row r="18" spans="1:11">
      <c r="A18" t="s">
        <v>104</v>
      </c>
      <c r="B18" t="s">
        <v>105</v>
      </c>
      <c r="C18" s="4">
        <v>30000</v>
      </c>
      <c r="D18" s="6" t="s">
        <v>92</v>
      </c>
      <c r="E18" s="20">
        <v>90000</v>
      </c>
    </row>
    <row r="19" spans="1:11">
      <c r="A19" t="s">
        <v>105</v>
      </c>
      <c r="B19" t="s">
        <v>105</v>
      </c>
      <c r="C19" s="4">
        <v>400000</v>
      </c>
      <c r="D19" s="6" t="s">
        <v>92</v>
      </c>
      <c r="E19" s="20">
        <v>200000</v>
      </c>
    </row>
    <row r="20" spans="1:11" ht="15.75" thickBot="1">
      <c r="A20" t="s">
        <v>106</v>
      </c>
      <c r="B20" t="s">
        <v>105</v>
      </c>
      <c r="C20" s="4">
        <v>850000</v>
      </c>
      <c r="D20" s="6" t="s">
        <v>107</v>
      </c>
      <c r="E20" s="20">
        <v>255000</v>
      </c>
    </row>
    <row r="21" spans="1:11">
      <c r="A21" s="16" t="s">
        <v>33</v>
      </c>
      <c r="B21" s="16"/>
      <c r="C21" s="17"/>
      <c r="D21" s="18"/>
      <c r="E21" s="21">
        <f>+SUM(E18:E20)</f>
        <v>545000</v>
      </c>
    </row>
    <row r="22" spans="1:11">
      <c r="C22" s="4"/>
      <c r="D22" s="6"/>
      <c r="E22" s="20"/>
    </row>
    <row r="23" spans="1:11" ht="15.75" thickBot="1">
      <c r="A23" t="s">
        <v>108</v>
      </c>
      <c r="B23" t="s">
        <v>109</v>
      </c>
      <c r="C23" s="4">
        <v>2762278</v>
      </c>
      <c r="D23" s="6" t="s">
        <v>110</v>
      </c>
      <c r="E23" s="20">
        <v>1243025</v>
      </c>
    </row>
    <row r="24" spans="1:11" ht="17.25">
      <c r="A24" s="16" t="s">
        <v>33</v>
      </c>
      <c r="B24" s="16"/>
      <c r="C24" s="17"/>
      <c r="D24" s="18"/>
      <c r="E24" s="22">
        <f>+SUM(E23)</f>
        <v>1243025</v>
      </c>
    </row>
    <row r="25" spans="1:11">
      <c r="E25" s="20"/>
    </row>
    <row r="26" spans="1:11">
      <c r="A26" s="28" t="s">
        <v>111</v>
      </c>
      <c r="B26" s="28"/>
      <c r="C26" s="28"/>
      <c r="D26" s="28"/>
      <c r="E26" s="23">
        <f>+SUM(E24,E21,E16,E13,E8)</f>
        <v>13326800</v>
      </c>
    </row>
    <row r="29" spans="1:1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</row>
    <row r="31" spans="1:11">
      <c r="A31" s="29" t="s">
        <v>112</v>
      </c>
      <c r="B31" s="29"/>
      <c r="C31" s="29"/>
      <c r="D31" s="29"/>
      <c r="E31" s="4">
        <v>377357.5</v>
      </c>
    </row>
    <row r="32" spans="1:11">
      <c r="A32" s="30" t="s">
        <v>113</v>
      </c>
      <c r="B32" s="30"/>
      <c r="C32" s="30"/>
      <c r="D32" s="30"/>
      <c r="E32" s="4"/>
      <c r="F32" s="20">
        <v>42718789</v>
      </c>
    </row>
    <row r="33" spans="1:6">
      <c r="A33" s="31" t="s">
        <v>114</v>
      </c>
      <c r="B33" s="31"/>
      <c r="C33" s="31"/>
      <c r="D33" s="31"/>
    </row>
    <row r="34" spans="1:6" ht="17.25">
      <c r="A34" s="31"/>
      <c r="B34" s="31"/>
      <c r="C34" s="31"/>
      <c r="D34" s="31"/>
      <c r="F34" s="27">
        <v>1478431</v>
      </c>
    </row>
    <row r="36" spans="1:6" ht="17.25">
      <c r="A36" s="30" t="s">
        <v>115</v>
      </c>
      <c r="B36" s="30"/>
      <c r="C36" s="30"/>
      <c r="D36" s="30"/>
      <c r="E36" s="2"/>
      <c r="F36" s="24">
        <f>+SUM(F32:F34)</f>
        <v>44197220</v>
      </c>
    </row>
  </sheetData>
  <mergeCells count="5">
    <mergeCell ref="A26:D26"/>
    <mergeCell ref="A31:D31"/>
    <mergeCell ref="A32:D32"/>
    <mergeCell ref="A33:D34"/>
    <mergeCell ref="A36:D36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2c5eb91-b80d-43a5-a658-8a5fb6687d1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57E60E3847C4AA82730ABF1D36B05" ma:contentTypeVersion="16" ma:contentTypeDescription="Create a new document." ma:contentTypeScope="" ma:versionID="5184e9432fc781ab283335723d0eebf3">
  <xsd:schema xmlns:xsd="http://www.w3.org/2001/XMLSchema" xmlns:xs="http://www.w3.org/2001/XMLSchema" xmlns:p="http://schemas.microsoft.com/office/2006/metadata/properties" xmlns:ns3="d6efe29c-649f-47b5-9a03-f30c1062472a" xmlns:ns4="a2c5eb91-b80d-43a5-a658-8a5fb6687d17" targetNamespace="http://schemas.microsoft.com/office/2006/metadata/properties" ma:root="true" ma:fieldsID="d34309d87c71572cca3aa959c6bf2b39" ns3:_="" ns4:_="">
    <xsd:import namespace="d6efe29c-649f-47b5-9a03-f30c1062472a"/>
    <xsd:import namespace="a2c5eb91-b80d-43a5-a658-8a5fb6687d1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  <xsd:element ref="ns4:MediaServiceSystem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fe29c-649f-47b5-9a03-f30c106247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5eb91-b80d-43a5-a658-8a5fb6687d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6C7044-1C08-4B6B-BA97-41719F4D5816}"/>
</file>

<file path=customXml/itemProps2.xml><?xml version="1.0" encoding="utf-8"?>
<ds:datastoreItem xmlns:ds="http://schemas.openxmlformats.org/officeDocument/2006/customXml" ds:itemID="{8291116C-DEA1-44E3-9B91-03386EA55A11}"/>
</file>

<file path=customXml/itemProps3.xml><?xml version="1.0" encoding="utf-8"?>
<ds:datastoreItem xmlns:ds="http://schemas.openxmlformats.org/officeDocument/2006/customXml" ds:itemID="{01C26A4C-54B0-4B10-9665-3B57CBC83E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2025-05-10T21:28:10Z</dcterms:created>
  <dcterms:modified xsi:type="dcterms:W3CDTF">2025-05-21T21:53:58Z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0x01010041F57E60E3847C4AA82730ABF1D36B05</vt:lpwstr>
  </property>
</Properties>
</file>